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295"/>
  </bookViews>
  <sheets>
    <sheet name="01" sheetId="38" r:id="rId1"/>
  </sheets>
  <definedNames>
    <definedName name="_xlnm.Print_Area" localSheetId="0">'01'!$A$1:$H$46</definedName>
  </definedNames>
  <calcPr calcId="144525"/>
</workbook>
</file>

<file path=xl/calcChain.xml><?xml version="1.0" encoding="utf-8"?>
<calcChain xmlns="http://schemas.openxmlformats.org/spreadsheetml/2006/main">
  <c r="F41" i="38" l="1"/>
  <c r="G41" i="38"/>
  <c r="H41" i="38" l="1"/>
  <c r="F12" i="38" l="1"/>
  <c r="F11" i="38"/>
  <c r="H12" i="38"/>
  <c r="H11" i="38"/>
  <c r="G11" i="38"/>
  <c r="H36" i="38" l="1"/>
  <c r="G36" i="38"/>
  <c r="F36" i="38"/>
  <c r="H10" i="38" l="1"/>
  <c r="F10" i="38"/>
  <c r="H42" i="38" l="1"/>
  <c r="G42" i="38"/>
  <c r="F42" i="38"/>
  <c r="C43" i="38"/>
  <c r="H29" i="38"/>
  <c r="G29" i="38"/>
  <c r="F29" i="38"/>
  <c r="F27" i="38"/>
  <c r="H25" i="38"/>
  <c r="G25" i="38"/>
  <c r="F25" i="38"/>
  <c r="F18" i="38"/>
  <c r="H18" i="38"/>
  <c r="H27" i="38"/>
  <c r="H17" i="38"/>
  <c r="F17" i="38"/>
  <c r="H35" i="38"/>
  <c r="G35" i="38"/>
  <c r="F35" i="38"/>
  <c r="G20" i="38"/>
  <c r="G34" i="38"/>
  <c r="G27" i="38"/>
  <c r="G40" i="38"/>
  <c r="G39" i="38"/>
  <c r="G38" i="38"/>
  <c r="G37" i="38"/>
  <c r="G32" i="38"/>
  <c r="G24" i="38"/>
  <c r="G23" i="38"/>
  <c r="G18" i="38"/>
  <c r="G17" i="38"/>
  <c r="G16" i="38"/>
  <c r="G15" i="38"/>
  <c r="G14" i="38"/>
  <c r="G13" i="38"/>
  <c r="G12" i="38"/>
  <c r="G10" i="38"/>
  <c r="G8" i="38"/>
  <c r="F40" i="38"/>
  <c r="H40" i="38"/>
  <c r="F24" i="38"/>
  <c r="H13" i="38"/>
  <c r="H14" i="38"/>
  <c r="H15" i="38"/>
  <c r="H16" i="38"/>
  <c r="H23" i="38"/>
  <c r="H24" i="38"/>
  <c r="H32" i="38"/>
  <c r="H34" i="38"/>
  <c r="H37" i="38"/>
  <c r="H38" i="38"/>
  <c r="H39" i="38"/>
  <c r="H8" i="38"/>
  <c r="F8" i="38"/>
  <c r="F13" i="38"/>
  <c r="F14" i="38"/>
  <c r="F15" i="38"/>
  <c r="F16" i="38"/>
  <c r="F23" i="38"/>
  <c r="F32" i="38"/>
  <c r="F34" i="38"/>
  <c r="F37" i="38"/>
  <c r="F38" i="38"/>
  <c r="F39" i="38"/>
  <c r="H43" i="38" l="1"/>
  <c r="F43" i="38"/>
  <c r="G22" i="38"/>
  <c r="F21" i="38"/>
  <c r="G43" i="38"/>
  <c r="F22" i="38"/>
  <c r="H22" i="38"/>
  <c r="G21" i="38"/>
  <c r="H21" i="38"/>
  <c r="F44" i="38" l="1"/>
  <c r="G44" i="38"/>
  <c r="H44" i="38"/>
  <c r="G30" i="38"/>
  <c r="H30" i="38"/>
  <c r="F30" i="38"/>
</calcChain>
</file>

<file path=xl/sharedStrings.xml><?xml version="1.0" encoding="utf-8"?>
<sst xmlns="http://schemas.openxmlformats.org/spreadsheetml/2006/main" count="78" uniqueCount="78">
  <si>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</si>
  <si>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</si>
  <si>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</si>
  <si>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</si>
  <si>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</si>
  <si>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</si>
  <si>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</si>
  <si>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</si>
  <si>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</si>
  <si>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</si>
  <si>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</si>
  <si>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</si>
  <si>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</si>
  <si>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</si>
  <si>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</si>
  <si>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</si>
  <si>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</si>
  <si>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</si>
  <si>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</si>
  <si>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</si>
  <si>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</si>
  <si>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</si>
  <si>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</si>
  <si>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</si>
  <si>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</si>
  <si>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</si>
  <si>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</si>
  <si>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</si>
  <si>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</si>
  <si>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</si>
  <si>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</si>
  <si>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</si>
  <si>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</si>
  <si>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</si>
  <si>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</si>
  <si>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</si>
  <si>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</si>
  <si>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</si>
  <si>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</si>
  <si>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</si>
  <si>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</si>
  <si>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</si>
  <si>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</si>
  <si>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</si>
  <si>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</si>
  <si>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</si>
  <si>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</si>
  <si>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</si>
  <si>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</si>
  <si>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</si>
  <si>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</si>
  <si>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</si>
  <si>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</si>
  <si>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</si>
  <si>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</si>
  <si>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</si>
  <si>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</si>
  <si>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</si>
  <si>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</si>
  <si>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</si>
  <si>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</si>
  <si>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</si>
  <si>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</si>
  <si>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</si>
  <si>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</si>
  <si>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</si>
  <si>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</si>
  <si>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</si>
  <si>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</si>
  <si>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</si>
  <si>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</si>
  <si>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000 1 05 00000000000 000</t>
  </si>
  <si>
    <t>Единый сельхоз налог</t>
  </si>
  <si>
    <t>Бюджет местный 2024 год</t>
  </si>
  <si>
    <t>уточненный бюджет за  2024 г.</t>
  </si>
  <si>
    <t>2024год</t>
  </si>
  <si>
    <t>по исполнению бюджета муниципального образования  "поселок имени К.Либкнехта" Курчатовского района Курской области за   1 полугодие  2024 года с нарастающит итогом</t>
  </si>
  <si>
    <t>кассовое исполнение за 11 квартал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</si>
</sst>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76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73</v>
      </c>
      <c r="D4" s="45" t="s">
        <v>75</v>
      </c>
      <c r="E4" s="46"/>
      <c r="F4" s="47"/>
      <c r="G4" s="24"/>
      <c r="H4" s="41" t="s">
        <v>48</v>
      </c>
    </row>
    <row r="5" spans="1:8" ht="60" x14ac:dyDescent="0.2">
      <c r="A5" s="44"/>
      <c r="B5" s="44"/>
      <c r="C5" s="44"/>
      <c r="D5" s="13" t="s">
        <v>74</v>
      </c>
      <c r="E5" s="14" t="s">
        <v>77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7614.93</v>
      </c>
      <c r="D8" s="20">
        <v>7614.9</v>
      </c>
      <c r="E8" s="20">
        <v>3302.8</v>
      </c>
      <c r="F8" s="32">
        <f t="shared" ref="F8:F29" si="0">E8/D8*100</f>
        <v>43.372861101262004</v>
      </c>
      <c r="G8" s="32">
        <f>E8-D8</f>
        <v>-4312.0999999999995</v>
      </c>
      <c r="H8" s="34">
        <f>E8/C8*100</f>
        <v>43.372690228275246</v>
      </c>
    </row>
    <row r="9" spans="1:8" x14ac:dyDescent="0.2">
      <c r="A9" s="11" t="s">
        <v>71</v>
      </c>
      <c r="B9" s="18" t="s">
        <v>72</v>
      </c>
      <c r="C9" s="20">
        <v>103.929</v>
      </c>
      <c r="D9" s="20">
        <v>103.9</v>
      </c>
      <c r="E9" s="20">
        <v>108.3</v>
      </c>
      <c r="F9" s="32">
        <v>56.8</v>
      </c>
      <c r="G9" s="32">
        <v>-124.5</v>
      </c>
      <c r="H9" s="34">
        <v>56.8</v>
      </c>
    </row>
    <row r="10" spans="1:8" x14ac:dyDescent="0.2">
      <c r="A10" s="11" t="s">
        <v>59</v>
      </c>
      <c r="B10" s="18" t="s">
        <v>60</v>
      </c>
      <c r="C10" s="20">
        <v>1384.3789999999999</v>
      </c>
      <c r="D10" s="20">
        <v>1384.4</v>
      </c>
      <c r="E10" s="20">
        <v>666.1</v>
      </c>
      <c r="F10" s="32">
        <f t="shared" si="0"/>
        <v>48.114706732158332</v>
      </c>
      <c r="G10" s="32">
        <f t="shared" ref="G10:G30" si="1">E10-D10</f>
        <v>-718.30000000000007</v>
      </c>
      <c r="H10" s="34">
        <f t="shared" ref="H10:H43" si="2">E10/C10*100</f>
        <v>48.115436596481167</v>
      </c>
    </row>
    <row r="11" spans="1:8" ht="24" x14ac:dyDescent="0.2">
      <c r="A11" s="36" t="s">
        <v>65</v>
      </c>
      <c r="B11" s="36" t="s">
        <v>64</v>
      </c>
      <c r="C11" s="20">
        <v>1968.819</v>
      </c>
      <c r="D11" s="20">
        <v>1968.8</v>
      </c>
      <c r="E11" s="20">
        <v>323.5</v>
      </c>
      <c r="F11" s="32">
        <f t="shared" si="0"/>
        <v>16.431328728159286</v>
      </c>
      <c r="G11" s="32">
        <f t="shared" si="1"/>
        <v>-1645.3</v>
      </c>
      <c r="H11" s="34">
        <f t="shared" si="2"/>
        <v>16.431170158353815</v>
      </c>
    </row>
    <row r="12" spans="1:8" ht="24" x14ac:dyDescent="0.2">
      <c r="A12" s="36" t="s">
        <v>67</v>
      </c>
      <c r="B12" s="36" t="s">
        <v>66</v>
      </c>
      <c r="C12" s="20">
        <v>2276.0169999999998</v>
      </c>
      <c r="D12" s="20">
        <v>2276</v>
      </c>
      <c r="E12" s="20">
        <v>784.7</v>
      </c>
      <c r="F12" s="32">
        <f t="shared" si="0"/>
        <v>34.477152899824254</v>
      </c>
      <c r="G12" s="32">
        <f t="shared" si="1"/>
        <v>-1491.3</v>
      </c>
      <c r="H12" s="34">
        <f t="shared" si="2"/>
        <v>34.476895383470342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24" x14ac:dyDescent="0.2">
      <c r="A16" s="11" t="s">
        <v>14</v>
      </c>
      <c r="B16" s="18" t="s">
        <v>10</v>
      </c>
      <c r="C16" s="20">
        <v>1950</v>
      </c>
      <c r="D16" s="20">
        <v>1950</v>
      </c>
      <c r="E16" s="20">
        <v>902</v>
      </c>
      <c r="F16" s="32">
        <f t="shared" si="0"/>
        <v>46.256410256410255</v>
      </c>
      <c r="G16" s="32">
        <f t="shared" si="1"/>
        <v>-1048</v>
      </c>
      <c r="H16" s="34">
        <f t="shared" si="2"/>
        <v>46.256410256410255</v>
      </c>
    </row>
    <row r="17" spans="1:8" ht="24" x14ac:dyDescent="0.2">
      <c r="A17" s="11" t="s">
        <v>36</v>
      </c>
      <c r="B17" s="18" t="s">
        <v>37</v>
      </c>
      <c r="C17" s="20">
        <v>950</v>
      </c>
      <c r="D17" s="20">
        <v>950</v>
      </c>
      <c r="E17" s="20">
        <v>1367.7</v>
      </c>
      <c r="F17" s="32">
        <f t="shared" si="0"/>
        <v>143.96842105263158</v>
      </c>
      <c r="G17" s="32">
        <f t="shared" si="1"/>
        <v>417.70000000000005</v>
      </c>
      <c r="H17" s="34">
        <f t="shared" si="2"/>
        <v>143.96842105263158</v>
      </c>
    </row>
    <row r="18" spans="1:8" x14ac:dyDescent="0.2">
      <c r="A18" s="11" t="s">
        <v>38</v>
      </c>
      <c r="B18" s="18" t="s">
        <v>39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x14ac:dyDescent="0.2">
      <c r="A19" s="11" t="s">
        <v>68</v>
      </c>
      <c r="B19" s="18"/>
      <c r="C19" s="20">
        <v>0</v>
      </c>
      <c r="D19" s="20">
        <v>0</v>
      </c>
      <c r="E19" s="20"/>
      <c r="F19" s="32">
        <v>100</v>
      </c>
      <c r="G19" s="32"/>
      <c r="H19" s="34">
        <v>100</v>
      </c>
    </row>
    <row r="20" spans="1:8" ht="24" x14ac:dyDescent="0.2">
      <c r="A20" s="11" t="s">
        <v>50</v>
      </c>
      <c r="B20" s="18" t="s">
        <v>51</v>
      </c>
      <c r="C20" s="20"/>
      <c r="D20" s="20"/>
      <c r="E20" s="20"/>
      <c r="F20" s="32"/>
      <c r="G20" s="32">
        <f t="shared" si="1"/>
        <v>0</v>
      </c>
      <c r="H20" s="34"/>
    </row>
    <row r="21" spans="1:8" x14ac:dyDescent="0.2">
      <c r="A21" s="12" t="s">
        <v>16</v>
      </c>
      <c r="B21" s="19" t="s">
        <v>2</v>
      </c>
      <c r="C21" s="23">
        <v>16248</v>
      </c>
      <c r="D21" s="23">
        <v>16248</v>
      </c>
      <c r="E21" s="23">
        <v>7455.1</v>
      </c>
      <c r="F21" s="33">
        <f t="shared" si="0"/>
        <v>45.883185622845893</v>
      </c>
      <c r="G21" s="33">
        <f t="shared" si="1"/>
        <v>-8792.9</v>
      </c>
      <c r="H21" s="35">
        <f t="shared" si="2"/>
        <v>45.883185622845893</v>
      </c>
    </row>
    <row r="22" spans="1:8" s="31" customFormat="1" x14ac:dyDescent="0.2">
      <c r="A22" s="12" t="s">
        <v>17</v>
      </c>
      <c r="B22" s="19" t="s">
        <v>7</v>
      </c>
      <c r="C22" s="22">
        <v>13099.7</v>
      </c>
      <c r="D22" s="22">
        <v>13099.7</v>
      </c>
      <c r="E22" s="22">
        <v>5486.9</v>
      </c>
      <c r="F22" s="33">
        <f t="shared" si="0"/>
        <v>41.885692038748971</v>
      </c>
      <c r="G22" s="33">
        <f t="shared" si="1"/>
        <v>-7612.8000000000011</v>
      </c>
      <c r="H22" s="35">
        <f t="shared" si="2"/>
        <v>41.885692038748971</v>
      </c>
    </row>
    <row r="23" spans="1:8" x14ac:dyDescent="0.2">
      <c r="A23" s="11"/>
      <c r="B23" s="18" t="s">
        <v>8</v>
      </c>
      <c r="C23" s="20">
        <v>4119.1000000000004</v>
      </c>
      <c r="D23" s="20">
        <v>4119.1000000000004</v>
      </c>
      <c r="E23" s="20">
        <v>2243.8000000000002</v>
      </c>
      <c r="F23" s="32">
        <f t="shared" si="0"/>
        <v>54.47306450438203</v>
      </c>
      <c r="G23" s="32">
        <f t="shared" si="1"/>
        <v>-1875.3000000000002</v>
      </c>
      <c r="H23" s="34">
        <f t="shared" si="2"/>
        <v>54.47306450438203</v>
      </c>
    </row>
    <row r="24" spans="1:8" x14ac:dyDescent="0.2">
      <c r="A24" s="11"/>
      <c r="B24" s="18" t="s">
        <v>9</v>
      </c>
      <c r="C24" s="20">
        <v>8579.4</v>
      </c>
      <c r="D24" s="20">
        <v>8579.4</v>
      </c>
      <c r="E24" s="20">
        <v>3010.6</v>
      </c>
      <c r="F24" s="32">
        <f t="shared" si="0"/>
        <v>35.091032006900249</v>
      </c>
      <c r="G24" s="32">
        <f t="shared" si="1"/>
        <v>-5568.7999999999993</v>
      </c>
      <c r="H24" s="34">
        <f t="shared" si="2"/>
        <v>35.091032006900249</v>
      </c>
    </row>
    <row r="25" spans="1:8" x14ac:dyDescent="0.2">
      <c r="A25" s="11"/>
      <c r="B25" s="18" t="s">
        <v>18</v>
      </c>
      <c r="C25" s="20">
        <v>337.3</v>
      </c>
      <c r="D25" s="20">
        <v>337.3</v>
      </c>
      <c r="E25" s="20">
        <v>168.6</v>
      </c>
      <c r="F25" s="32">
        <f t="shared" si="0"/>
        <v>49.98517640083012</v>
      </c>
      <c r="G25" s="32">
        <f t="shared" si="1"/>
        <v>-168.70000000000002</v>
      </c>
      <c r="H25" s="34">
        <f t="shared" si="2"/>
        <v>49.98517640083012</v>
      </c>
    </row>
    <row r="26" spans="1:8" x14ac:dyDescent="0.2">
      <c r="A26" s="11"/>
      <c r="B26" s="18" t="s">
        <v>58</v>
      </c>
      <c r="C26" s="20"/>
      <c r="D26" s="20"/>
      <c r="E26" s="20"/>
      <c r="F26" s="32"/>
      <c r="G26" s="32"/>
      <c r="H26" s="34"/>
    </row>
    <row r="27" spans="1:8" x14ac:dyDescent="0.2">
      <c r="A27" s="11"/>
      <c r="B27" s="18" t="s">
        <v>49</v>
      </c>
      <c r="C27" s="20"/>
      <c r="D27" s="20"/>
      <c r="E27" s="20"/>
      <c r="F27" s="32" t="e">
        <f t="shared" si="0"/>
        <v>#DIV/0!</v>
      </c>
      <c r="G27" s="32">
        <f>E27-D27</f>
        <v>0</v>
      </c>
      <c r="H27" s="34" t="e">
        <f t="shared" si="2"/>
        <v>#DIV/0!</v>
      </c>
    </row>
    <row r="28" spans="1:8" ht="24" x14ac:dyDescent="0.2">
      <c r="A28" s="11" t="s">
        <v>52</v>
      </c>
      <c r="B28" s="18" t="s">
        <v>53</v>
      </c>
      <c r="C28" s="20">
        <v>63.9</v>
      </c>
      <c r="D28" s="20">
        <v>63.9</v>
      </c>
      <c r="E28" s="20">
        <v>63.9</v>
      </c>
      <c r="F28" s="32"/>
      <c r="G28" s="32"/>
      <c r="H28" s="34"/>
    </row>
    <row r="29" spans="1:8" ht="24" x14ac:dyDescent="0.2">
      <c r="A29" s="11" t="s">
        <v>54</v>
      </c>
      <c r="B29" s="18" t="s">
        <v>55</v>
      </c>
      <c r="C29" s="20"/>
      <c r="D29" s="20"/>
      <c r="E29" s="20"/>
      <c r="F29" s="32" t="e">
        <f t="shared" si="0"/>
        <v>#DIV/0!</v>
      </c>
      <c r="G29" s="32">
        <f>E29-D29</f>
        <v>0</v>
      </c>
      <c r="H29" s="34" t="e">
        <f t="shared" si="2"/>
        <v>#DIV/0!</v>
      </c>
    </row>
    <row r="30" spans="1:8" x14ac:dyDescent="0.2">
      <c r="A30" s="12" t="s">
        <v>19</v>
      </c>
      <c r="B30" s="19" t="s">
        <v>3</v>
      </c>
      <c r="C30" s="23">
        <v>29347.7</v>
      </c>
      <c r="D30" s="23">
        <v>29347.7</v>
      </c>
      <c r="E30" s="23">
        <v>12942</v>
      </c>
      <c r="F30" s="33">
        <f>E30/D30*100</f>
        <v>44.098856128418923</v>
      </c>
      <c r="G30" s="33">
        <f t="shared" si="1"/>
        <v>-16405.7</v>
      </c>
      <c r="H30" s="35">
        <f t="shared" si="2"/>
        <v>44.098856128418923</v>
      </c>
    </row>
    <row r="31" spans="1:8" x14ac:dyDescent="0.2">
      <c r="A31" s="11"/>
      <c r="B31" s="48" t="s">
        <v>20</v>
      </c>
      <c r="C31" s="49"/>
      <c r="D31" s="49"/>
      <c r="E31" s="49"/>
      <c r="F31" s="49"/>
      <c r="G31" s="49"/>
      <c r="H31" s="50"/>
    </row>
    <row r="32" spans="1:8" x14ac:dyDescent="0.2">
      <c r="A32" s="9" t="s">
        <v>4</v>
      </c>
      <c r="B32" s="18" t="s">
        <v>23</v>
      </c>
      <c r="C32" s="21">
        <v>13241.3</v>
      </c>
      <c r="D32" s="21">
        <v>13241.3</v>
      </c>
      <c r="E32" s="20">
        <v>5306.9</v>
      </c>
      <c r="F32" s="32">
        <f t="shared" ref="F32:F43" si="3">E32/D32*100</f>
        <v>40.078391094529991</v>
      </c>
      <c r="G32" s="32">
        <f t="shared" ref="G32:G43" si="4">E32-D32</f>
        <v>-7934.4</v>
      </c>
      <c r="H32" s="34">
        <f t="shared" si="2"/>
        <v>40.078391094529991</v>
      </c>
    </row>
    <row r="33" spans="1:8" x14ac:dyDescent="0.2">
      <c r="A33" s="9" t="s">
        <v>40</v>
      </c>
      <c r="B33" s="18" t="s">
        <v>41</v>
      </c>
      <c r="C33" s="21">
        <v>337.3</v>
      </c>
      <c r="D33" s="21">
        <v>337.3</v>
      </c>
      <c r="E33" s="20">
        <v>168.6</v>
      </c>
      <c r="F33" s="32"/>
      <c r="G33" s="32"/>
      <c r="H33" s="34"/>
    </row>
    <row r="34" spans="1:8" ht="24" x14ac:dyDescent="0.2">
      <c r="A34" s="9" t="s">
        <v>21</v>
      </c>
      <c r="B34" s="18" t="s">
        <v>22</v>
      </c>
      <c r="C34" s="21">
        <v>117</v>
      </c>
      <c r="D34" s="21">
        <v>117</v>
      </c>
      <c r="E34" s="20">
        <v>11</v>
      </c>
      <c r="F34" s="32">
        <f t="shared" si="3"/>
        <v>9.4017094017094021</v>
      </c>
      <c r="G34" s="32">
        <f t="shared" si="4"/>
        <v>-106</v>
      </c>
      <c r="H34" s="34">
        <f t="shared" si="2"/>
        <v>9.4017094017094021</v>
      </c>
    </row>
    <row r="35" spans="1:8" x14ac:dyDescent="0.2">
      <c r="A35" s="9" t="s">
        <v>42</v>
      </c>
      <c r="B35" s="18" t="s">
        <v>43</v>
      </c>
      <c r="C35" s="21">
        <v>8896.7999999999993</v>
      </c>
      <c r="D35" s="21">
        <v>8896.7999999999993</v>
      </c>
      <c r="E35" s="20">
        <v>5015.2</v>
      </c>
      <c r="F35" s="32">
        <f>E35/D35*100</f>
        <v>56.370829961334415</v>
      </c>
      <c r="G35" s="32">
        <f>E35-D35</f>
        <v>-3881.5999999999995</v>
      </c>
      <c r="H35" s="34">
        <f>E35/C35*100</f>
        <v>56.370829961334415</v>
      </c>
    </row>
    <row r="36" spans="1:8" x14ac:dyDescent="0.2">
      <c r="A36" s="9" t="s">
        <v>61</v>
      </c>
      <c r="B36" s="18" t="s">
        <v>62</v>
      </c>
      <c r="C36" s="21">
        <v>5421.8</v>
      </c>
      <c r="D36" s="21">
        <v>5421.8</v>
      </c>
      <c r="E36" s="20">
        <v>1315.9</v>
      </c>
      <c r="F36" s="32">
        <f>E36/D36*100</f>
        <v>24.270537459884174</v>
      </c>
      <c r="G36" s="32">
        <f>E36-D36</f>
        <v>-4105.8999999999996</v>
      </c>
      <c r="H36" s="34">
        <f>E36/C36*100</f>
        <v>24.270537459884174</v>
      </c>
    </row>
    <row r="37" spans="1:8" x14ac:dyDescent="0.2">
      <c r="A37" s="9" t="s">
        <v>25</v>
      </c>
      <c r="B37" s="18" t="s">
        <v>5</v>
      </c>
      <c r="C37" s="21"/>
      <c r="D37" s="21"/>
      <c r="E37" s="20"/>
      <c r="F37" s="32" t="e">
        <f t="shared" si="3"/>
        <v>#DIV/0!</v>
      </c>
      <c r="G37" s="32">
        <f t="shared" si="4"/>
        <v>0</v>
      </c>
      <c r="H37" s="34" t="e">
        <f t="shared" si="2"/>
        <v>#DIV/0!</v>
      </c>
    </row>
    <row r="38" spans="1:8" x14ac:dyDescent="0.2">
      <c r="A38" s="9" t="s">
        <v>26</v>
      </c>
      <c r="B38" s="18" t="s">
        <v>11</v>
      </c>
      <c r="C38" s="21">
        <v>2277.6999999999998</v>
      </c>
      <c r="D38" s="21">
        <v>2277.6999999999998</v>
      </c>
      <c r="E38" s="20">
        <v>879.2</v>
      </c>
      <c r="F38" s="32">
        <f t="shared" si="3"/>
        <v>38.600342450717832</v>
      </c>
      <c r="G38" s="32">
        <f t="shared" si="4"/>
        <v>-1398.4999999999998</v>
      </c>
      <c r="H38" s="34">
        <f t="shared" si="2"/>
        <v>38.600342450717832</v>
      </c>
    </row>
    <row r="39" spans="1:8" x14ac:dyDescent="0.2">
      <c r="A39" s="9" t="s">
        <v>27</v>
      </c>
      <c r="B39" s="18" t="s">
        <v>24</v>
      </c>
      <c r="C39" s="20"/>
      <c r="D39" s="20"/>
      <c r="E39" s="20"/>
      <c r="F39" s="32" t="e">
        <f t="shared" si="3"/>
        <v>#DIV/0!</v>
      </c>
      <c r="G39" s="32">
        <f t="shared" si="4"/>
        <v>0</v>
      </c>
      <c r="H39" s="34" t="e">
        <f t="shared" si="2"/>
        <v>#DIV/0!</v>
      </c>
    </row>
    <row r="40" spans="1:8" x14ac:dyDescent="0.2">
      <c r="A40" s="9" t="s">
        <v>44</v>
      </c>
      <c r="B40" s="18" t="s">
        <v>56</v>
      </c>
      <c r="C40" s="20">
        <v>300</v>
      </c>
      <c r="D40" s="20">
        <v>300</v>
      </c>
      <c r="E40" s="20">
        <v>116.8</v>
      </c>
      <c r="F40" s="32">
        <f t="shared" si="3"/>
        <v>38.93333333333333</v>
      </c>
      <c r="G40" s="32">
        <f t="shared" si="4"/>
        <v>-183.2</v>
      </c>
      <c r="H40" s="34">
        <f t="shared" si="2"/>
        <v>38.93333333333333</v>
      </c>
    </row>
    <row r="41" spans="1:8" ht="24" x14ac:dyDescent="0.2">
      <c r="A41" s="9" t="s">
        <v>69</v>
      </c>
      <c r="B41" s="18" t="s">
        <v>70</v>
      </c>
      <c r="C41" s="20"/>
      <c r="D41" s="20"/>
      <c r="E41" s="20"/>
      <c r="F41" s="32" t="e">
        <f t="shared" si="3"/>
        <v>#DIV/0!</v>
      </c>
      <c r="G41" s="32">
        <f t="shared" si="4"/>
        <v>0</v>
      </c>
      <c r="H41" s="34" t="e">
        <f t="shared" si="2"/>
        <v>#DIV/0!</v>
      </c>
    </row>
    <row r="42" spans="1:8" x14ac:dyDescent="0.2">
      <c r="A42" s="9" t="s">
        <v>57</v>
      </c>
      <c r="B42" s="18" t="s">
        <v>45</v>
      </c>
      <c r="C42" s="20">
        <v>151.80000000000001</v>
      </c>
      <c r="D42" s="20">
        <v>151.80000000000001</v>
      </c>
      <c r="E42" s="20">
        <v>151.80000000000001</v>
      </c>
      <c r="F42" s="32">
        <f>E42/D42*100</f>
        <v>100</v>
      </c>
      <c r="G42" s="32">
        <f>E42-D42</f>
        <v>0</v>
      </c>
      <c r="H42" s="34">
        <f>E42/C42*100</f>
        <v>100</v>
      </c>
    </row>
    <row r="43" spans="1:8" x14ac:dyDescent="0.2">
      <c r="A43" s="10">
        <v>9800</v>
      </c>
      <c r="B43" s="19" t="s">
        <v>35</v>
      </c>
      <c r="C43" s="22">
        <f>SUM(C32:C42)</f>
        <v>30743.699999999997</v>
      </c>
      <c r="D43" s="22">
        <v>30743.7</v>
      </c>
      <c r="E43" s="22">
        <v>12965.4</v>
      </c>
      <c r="F43" s="33">
        <f t="shared" si="3"/>
        <v>42.172542667278172</v>
      </c>
      <c r="G43" s="33">
        <f t="shared" si="4"/>
        <v>-17778.300000000003</v>
      </c>
      <c r="H43" s="35">
        <f t="shared" si="2"/>
        <v>42.172542667278179</v>
      </c>
    </row>
    <row r="44" spans="1:8" x14ac:dyDescent="0.2">
      <c r="A44" s="10">
        <v>7900</v>
      </c>
      <c r="B44" s="19" t="s">
        <v>34</v>
      </c>
      <c r="C44" s="20">
        <v>-1396</v>
      </c>
      <c r="D44" s="20">
        <v>-1396</v>
      </c>
      <c r="E44" s="20">
        <v>-23.4</v>
      </c>
      <c r="F44" s="32">
        <f>E44/D44*100</f>
        <v>1.6762177650429799</v>
      </c>
      <c r="G44" s="32">
        <f>E44-D44</f>
        <v>1372.6</v>
      </c>
      <c r="H44" s="34">
        <f>E44/C44*100</f>
        <v>1.6762177650429799</v>
      </c>
    </row>
    <row r="45" spans="1:8" x14ac:dyDescent="0.2">
      <c r="A45" s="17"/>
      <c r="B45" s="37"/>
      <c r="C45" s="38"/>
      <c r="D45" s="38"/>
      <c r="E45" s="38"/>
      <c r="F45" s="38"/>
      <c r="G45" s="38"/>
      <c r="H45" s="39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</sheetData>
  <mergeCells count="10">
    <mergeCell ref="B45:H45"/>
    <mergeCell ref="A2:F2"/>
    <mergeCell ref="H4:H5"/>
    <mergeCell ref="B7:F7"/>
    <mergeCell ref="A1:F1"/>
    <mergeCell ref="A4:A5"/>
    <mergeCell ref="B4:B5"/>
    <mergeCell ref="C4:C5"/>
    <mergeCell ref="D4:F4"/>
    <mergeCell ref="B31:H3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2016-09-13T12:21:22Z</cp:lastPrinted>
  <dcterms:created xsi:type="dcterms:W3CDTF">2003-09-26T11:31:27Z</dcterms:created>
  <dcterms:modified xsi:type="dcterms:W3CDTF">2025-02-27T12:00:20Z</dcterms:modified>
</cp:coreProperties>
</file>