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формы по  бюджету 2016 г\"/>
    </mc:Choice>
  </mc:AlternateContent>
  <bookViews>
    <workbookView xWindow="0" yWindow="0" windowWidth="20730" windowHeight="11760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D21" i="38" l="1"/>
  <c r="H40" i="38"/>
  <c r="D20" i="38" l="1"/>
  <c r="E20" i="38"/>
  <c r="F11" i="38"/>
  <c r="F10" i="38"/>
  <c r="H11" i="38"/>
  <c r="H10" i="38"/>
  <c r="G10" i="38"/>
  <c r="H35" i="38" l="1"/>
  <c r="G35" i="38"/>
  <c r="F35" i="38"/>
  <c r="H9" i="38" l="1"/>
  <c r="F9" i="38"/>
  <c r="H41" i="38" l="1"/>
  <c r="G41" i="38"/>
  <c r="F41" i="38"/>
  <c r="E42" i="38"/>
  <c r="D42" i="38"/>
  <c r="C42" i="38"/>
  <c r="H28" i="38"/>
  <c r="G28" i="38"/>
  <c r="F28" i="38"/>
  <c r="E21" i="38"/>
  <c r="C21" i="38"/>
  <c r="F26" i="38"/>
  <c r="H24" i="38"/>
  <c r="G24" i="38"/>
  <c r="F24" i="38"/>
  <c r="F17" i="38"/>
  <c r="H17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7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F42" i="38"/>
  <c r="G21" i="38"/>
  <c r="F20" i="38"/>
  <c r="G42" i="38"/>
  <c r="F21" i="38"/>
  <c r="H21" i="38"/>
  <c r="C29" i="38"/>
  <c r="C43" i="38" s="1"/>
  <c r="G20" i="38"/>
  <c r="E29" i="38"/>
  <c r="E43" i="38" s="1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<sst xmlns="http://schemas.openxmlformats.org/spreadsheetml/2006/main" count="76" uniqueCount="76">
  <si>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</si>
  <si>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</si>
  <si>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</si>
  <si>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</si>
  <si>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</si>
  <si>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</si>
  <si>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</si>
  <si>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</si>
  <si>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</si>
  <si>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</si>
  <si>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</si>
  <si>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</si>
  <si>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</si>
  <si>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</si>
  <si>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</si>
  <si>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</si>
  <si>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</si>
  <si>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</si>
  <si>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</si>
  <si>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</si>
  <si>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</si>
  <si>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</si>
  <si>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</si>
  <si>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</si>
  <si>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</si>
  <si>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</si>
  <si>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</si>
  <si>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</si>
  <si>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</si>
  <si>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</si>
  <si>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</si>
  <si>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</si>
  <si>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</si>
  <si>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</si>
  <si>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</si>
  <si>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</si>
  <si>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</si>
  <si>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</si>
  <si>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</si>
  <si>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</si>
  <si>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</si>
  <si>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</si>
  <si>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</si>
  <si>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</si>
  <si>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</si>
  <si>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</si>
  <si>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</si>
  <si>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</si>
  <si>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</si>
  <si>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</si>
  <si>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</si>
  <si>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</si>
  <si>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</si>
  <si>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</si>
  <si>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</si>
  <si>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</si>
  <si>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</si>
  <si>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</si>
  <si>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</si>
  <si>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</si>
  <si>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</si>
  <si>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</si>
  <si>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</si>
  <si>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</si>
  <si>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</si>
  <si>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</si>
  <si>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</si>
  <si>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</si>
  <si>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по исполнению бюджета муниципального образования  "поселок имени К.Либкнехта" Курчатовского района Курской области за I квартал   2017 года</t>
  </si>
  <si>
    <t>001 116 000000 00 0000 000 Штрафы, санкции, возмещеие ущерба</t>
  </si>
  <si>
    <t>Бюджет местный 2017 год</t>
  </si>
  <si>
    <t>1300</t>
  </si>
  <si>
    <t>Обслуживание государственного и муниципального долга</t>
  </si>
  <si>
    <t>2017год</t>
  </si>
  <si>
    <t>уточненный бюджет за  2017 г.</t>
  </si>
  <si>
    <t>кассовое исполнение за I квартал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</si>
</sst>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zoomScaleNormal="100" zoomScaleSheetLayoutView="100" workbookViewId="0">
      <selection activeCell="E39" sqref="E39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68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70</v>
      </c>
      <c r="D4" s="45" t="s">
        <v>73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74</v>
      </c>
      <c r="E5" s="14" t="s">
        <v>75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2865</v>
      </c>
      <c r="D8" s="20">
        <v>2865</v>
      </c>
      <c r="E8" s="20">
        <v>735.2</v>
      </c>
      <c r="F8" s="32">
        <f t="shared" ref="F8:F28" si="0">E8/D8*100</f>
        <v>25.661431064572426</v>
      </c>
      <c r="G8" s="32">
        <f>E8-D8</f>
        <v>-2129.8000000000002</v>
      </c>
      <c r="H8" s="34">
        <f>E8/C8*100</f>
        <v>25.661431064572426</v>
      </c>
    </row>
    <row r="9" spans="1:8" x14ac:dyDescent="0.2">
      <c r="A9" s="11" t="s">
        <v>59</v>
      </c>
      <c r="B9" s="18" t="s">
        <v>60</v>
      </c>
      <c r="C9" s="20">
        <v>864</v>
      </c>
      <c r="D9" s="20">
        <v>864</v>
      </c>
      <c r="E9" s="20">
        <v>216.9</v>
      </c>
      <c r="F9" s="32">
        <f t="shared" si="0"/>
        <v>25.104166666666668</v>
      </c>
      <c r="G9" s="32">
        <f t="shared" ref="G9:G29" si="1">E9-D9</f>
        <v>-647.1</v>
      </c>
      <c r="H9" s="34">
        <f t="shared" ref="H9:H42" si="2">E9/C9*100</f>
        <v>25.104166666666668</v>
      </c>
    </row>
    <row r="10" spans="1:8" ht="24" x14ac:dyDescent="0.2">
      <c r="A10" s="36" t="s">
        <v>65</v>
      </c>
      <c r="B10" s="36" t="s">
        <v>64</v>
      </c>
      <c r="C10" s="20">
        <v>619</v>
      </c>
      <c r="D10" s="20">
        <v>619</v>
      </c>
      <c r="E10" s="20">
        <v>38.200000000000003</v>
      </c>
      <c r="F10" s="32">
        <f t="shared" si="0"/>
        <v>6.1712439418416807</v>
      </c>
      <c r="G10" s="32">
        <f t="shared" si="1"/>
        <v>-580.79999999999995</v>
      </c>
      <c r="H10" s="34">
        <f t="shared" si="2"/>
        <v>6.1712439418416807</v>
      </c>
    </row>
    <row r="11" spans="1:8" ht="24" x14ac:dyDescent="0.2">
      <c r="A11" s="36" t="s">
        <v>67</v>
      </c>
      <c r="B11" s="36" t="s">
        <v>66</v>
      </c>
      <c r="C11" s="20">
        <v>3373</v>
      </c>
      <c r="D11" s="20">
        <v>3373</v>
      </c>
      <c r="E11" s="20">
        <v>861</v>
      </c>
      <c r="F11" s="32">
        <f t="shared" si="0"/>
        <v>25.526237770530685</v>
      </c>
      <c r="G11" s="32">
        <f t="shared" si="1"/>
        <v>-2512</v>
      </c>
      <c r="H11" s="34">
        <f t="shared" si="2"/>
        <v>25.526237770530685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14</v>
      </c>
      <c r="B15" s="18" t="s">
        <v>10</v>
      </c>
      <c r="C15" s="20">
        <v>3663</v>
      </c>
      <c r="D15" s="20">
        <v>3663</v>
      </c>
      <c r="E15" s="20">
        <v>1080.2</v>
      </c>
      <c r="F15" s="32">
        <f t="shared" si="0"/>
        <v>29.48948948948949</v>
      </c>
      <c r="G15" s="32">
        <f t="shared" si="1"/>
        <v>-2582.8000000000002</v>
      </c>
      <c r="H15" s="34">
        <f t="shared" si="2"/>
        <v>29.48948948948949</v>
      </c>
    </row>
    <row r="16" spans="1:8" ht="24" x14ac:dyDescent="0.2">
      <c r="A16" s="11" t="s">
        <v>36</v>
      </c>
      <c r="B16" s="18" t="s">
        <v>37</v>
      </c>
      <c r="C16" s="20">
        <v>2560</v>
      </c>
      <c r="D16" s="20">
        <v>2560</v>
      </c>
      <c r="E16" s="20">
        <v>90.6</v>
      </c>
      <c r="F16" s="32">
        <f t="shared" si="0"/>
        <v>3.5390624999999996</v>
      </c>
      <c r="G16" s="32">
        <f t="shared" si="1"/>
        <v>-2469.4</v>
      </c>
      <c r="H16" s="34">
        <f t="shared" si="2"/>
        <v>3.5390624999999996</v>
      </c>
    </row>
    <row r="17" spans="1:8" x14ac:dyDescent="0.2">
      <c r="A17" s="11" t="s">
        <v>38</v>
      </c>
      <c r="B17" s="18" t="s">
        <v>39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x14ac:dyDescent="0.2">
      <c r="A18" s="11" t="s">
        <v>69</v>
      </c>
      <c r="B18" s="18"/>
      <c r="C18" s="20">
        <v>57</v>
      </c>
      <c r="D18" s="20">
        <v>57</v>
      </c>
      <c r="E18" s="20">
        <v>57</v>
      </c>
      <c r="F18" s="32">
        <v>100</v>
      </c>
      <c r="G18" s="32"/>
      <c r="H18" s="34">
        <v>100</v>
      </c>
    </row>
    <row r="19" spans="1:8" ht="24" x14ac:dyDescent="0.2">
      <c r="A19" s="11" t="s">
        <v>50</v>
      </c>
      <c r="B19" s="18" t="s">
        <v>51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v>14001</v>
      </c>
      <c r="D20" s="23">
        <f>SUM(D8:D19)</f>
        <v>14001</v>
      </c>
      <c r="E20" s="23">
        <f>SUM(E8:E19)</f>
        <v>3079.1</v>
      </c>
      <c r="F20" s="33">
        <f t="shared" si="0"/>
        <v>21.992000571387756</v>
      </c>
      <c r="G20" s="33">
        <f t="shared" si="1"/>
        <v>-10921.9</v>
      </c>
      <c r="H20" s="35">
        <f t="shared" si="2"/>
        <v>21.992000571387756</v>
      </c>
    </row>
    <row r="21" spans="1:8" s="31" customFormat="1" x14ac:dyDescent="0.2">
      <c r="A21" s="12" t="s">
        <v>17</v>
      </c>
      <c r="B21" s="19" t="s">
        <v>7</v>
      </c>
      <c r="C21" s="22">
        <f>C22+C23+C24+C25+C26+C27+C28</f>
        <v>6750</v>
      </c>
      <c r="D21" s="22">
        <f>D22+D23+D24+D25+D26+D27+D28</f>
        <v>6750</v>
      </c>
      <c r="E21" s="22">
        <f>E22+E23+E24+E25+E26+E27+E28</f>
        <v>1025.4000000000001</v>
      </c>
      <c r="F21" s="33">
        <f t="shared" si="0"/>
        <v>15.191111111111114</v>
      </c>
      <c r="G21" s="33">
        <f t="shared" si="1"/>
        <v>-5724.6</v>
      </c>
      <c r="H21" s="35">
        <f t="shared" si="2"/>
        <v>15.191111111111114</v>
      </c>
    </row>
    <row r="22" spans="1:8" x14ac:dyDescent="0.2">
      <c r="A22" s="11"/>
      <c r="B22" s="18" t="s">
        <v>8</v>
      </c>
      <c r="C22" s="20">
        <v>3128</v>
      </c>
      <c r="D22" s="20">
        <v>3128</v>
      </c>
      <c r="E22" s="20">
        <v>935.6</v>
      </c>
      <c r="F22" s="32">
        <f t="shared" si="0"/>
        <v>29.910485933503839</v>
      </c>
      <c r="G22" s="32">
        <f t="shared" si="1"/>
        <v>-2192.4</v>
      </c>
      <c r="H22" s="34">
        <f t="shared" si="2"/>
        <v>29.910485933503839</v>
      </c>
    </row>
    <row r="23" spans="1:8" x14ac:dyDescent="0.2">
      <c r="A23" s="11"/>
      <c r="B23" s="18" t="s">
        <v>9</v>
      </c>
      <c r="C23" s="20">
        <v>3481</v>
      </c>
      <c r="D23" s="20">
        <v>3481</v>
      </c>
      <c r="E23" s="20">
        <v>53.6</v>
      </c>
      <c r="F23" s="32">
        <f t="shared" si="0"/>
        <v>1.5397874174087907</v>
      </c>
      <c r="G23" s="32">
        <f t="shared" si="1"/>
        <v>-3427.4</v>
      </c>
      <c r="H23" s="34">
        <f t="shared" si="2"/>
        <v>1.5397874174087907</v>
      </c>
    </row>
    <row r="24" spans="1:8" x14ac:dyDescent="0.2">
      <c r="A24" s="11"/>
      <c r="B24" s="18" t="s">
        <v>18</v>
      </c>
      <c r="C24" s="20">
        <v>138</v>
      </c>
      <c r="D24" s="20">
        <v>138</v>
      </c>
      <c r="E24" s="20">
        <v>34.5</v>
      </c>
      <c r="F24" s="32">
        <f t="shared" si="0"/>
        <v>25</v>
      </c>
      <c r="G24" s="32">
        <f t="shared" si="1"/>
        <v>-103.5</v>
      </c>
      <c r="H24" s="34">
        <f t="shared" si="2"/>
        <v>25</v>
      </c>
    </row>
    <row r="25" spans="1:8" x14ac:dyDescent="0.2">
      <c r="A25" s="11"/>
      <c r="B25" s="18" t="s">
        <v>58</v>
      </c>
      <c r="C25" s="20"/>
      <c r="D25" s="20"/>
      <c r="E25" s="20"/>
      <c r="F25" s="32"/>
      <c r="G25" s="32"/>
      <c r="H25" s="34"/>
    </row>
    <row r="26" spans="1:8" x14ac:dyDescent="0.2">
      <c r="A26" s="11"/>
      <c r="B26" s="18" t="s">
        <v>49</v>
      </c>
      <c r="C26" s="20">
        <v>3</v>
      </c>
      <c r="D26" s="20">
        <v>3</v>
      </c>
      <c r="E26" s="20">
        <v>0.2</v>
      </c>
      <c r="F26" s="32">
        <f t="shared" si="0"/>
        <v>6.666666666666667</v>
      </c>
      <c r="G26" s="32">
        <f>E26-D26</f>
        <v>-2.8</v>
      </c>
      <c r="H26" s="34">
        <f t="shared" si="2"/>
        <v>6.666666666666667</v>
      </c>
    </row>
    <row r="27" spans="1:8" ht="24" x14ac:dyDescent="0.2">
      <c r="A27" s="11" t="s">
        <v>52</v>
      </c>
      <c r="B27" s="18" t="s">
        <v>53</v>
      </c>
      <c r="C27" s="20"/>
      <c r="D27" s="20"/>
      <c r="E27" s="20">
        <v>1.5</v>
      </c>
      <c r="F27" s="32"/>
      <c r="G27" s="32"/>
      <c r="H27" s="34"/>
    </row>
    <row r="28" spans="1:8" ht="24" x14ac:dyDescent="0.2">
      <c r="A28" s="11" t="s">
        <v>54</v>
      </c>
      <c r="B28" s="18" t="s">
        <v>55</v>
      </c>
      <c r="C28" s="20"/>
      <c r="D28" s="20"/>
      <c r="E28" s="20"/>
      <c r="F28" s="32" t="e">
        <f t="shared" si="0"/>
        <v>#DIV/0!</v>
      </c>
      <c r="G28" s="32">
        <f>E28-D28</f>
        <v>0</v>
      </c>
      <c r="H28" s="34" t="e">
        <f t="shared" si="2"/>
        <v>#DIV/0!</v>
      </c>
    </row>
    <row r="29" spans="1:8" x14ac:dyDescent="0.2">
      <c r="A29" s="12" t="s">
        <v>19</v>
      </c>
      <c r="B29" s="19" t="s">
        <v>3</v>
      </c>
      <c r="C29" s="23">
        <f>C20+C21</f>
        <v>20751</v>
      </c>
      <c r="D29" s="23">
        <v>20751</v>
      </c>
      <c r="E29" s="23">
        <f>E20+E21</f>
        <v>4104.5</v>
      </c>
      <c r="F29" s="33">
        <f>E29/D29*100</f>
        <v>19.779769649655439</v>
      </c>
      <c r="G29" s="33">
        <f t="shared" si="1"/>
        <v>-16646.5</v>
      </c>
      <c r="H29" s="35">
        <f t="shared" si="2"/>
        <v>19.779769649655439</v>
      </c>
    </row>
    <row r="30" spans="1:8" x14ac:dyDescent="0.2">
      <c r="A30" s="11"/>
      <c r="B30" s="48" t="s">
        <v>20</v>
      </c>
      <c r="C30" s="49"/>
      <c r="D30" s="49"/>
      <c r="E30" s="49"/>
      <c r="F30" s="49"/>
      <c r="G30" s="49"/>
      <c r="H30" s="50"/>
    </row>
    <row r="31" spans="1:8" x14ac:dyDescent="0.2">
      <c r="A31" s="9" t="s">
        <v>4</v>
      </c>
      <c r="B31" s="18" t="s">
        <v>23</v>
      </c>
      <c r="C31" s="21">
        <v>6900</v>
      </c>
      <c r="D31" s="21">
        <v>6900</v>
      </c>
      <c r="E31" s="20">
        <v>1417.8</v>
      </c>
      <c r="F31" s="32">
        <f t="shared" ref="F31:F42" si="3">E31/D31*100</f>
        <v>20.547826086956523</v>
      </c>
      <c r="G31" s="32">
        <f t="shared" ref="G31:G42" si="4">E31-D31</f>
        <v>-5482.2</v>
      </c>
      <c r="H31" s="34">
        <f t="shared" si="2"/>
        <v>20.547826086956523</v>
      </c>
    </row>
    <row r="32" spans="1:8" x14ac:dyDescent="0.2">
      <c r="A32" s="9" t="s">
        <v>40</v>
      </c>
      <c r="B32" s="18" t="s">
        <v>41</v>
      </c>
      <c r="C32" s="21">
        <v>138</v>
      </c>
      <c r="D32" s="21">
        <v>138</v>
      </c>
      <c r="E32" s="20">
        <v>21.6</v>
      </c>
      <c r="F32" s="32"/>
      <c r="G32" s="32"/>
      <c r="H32" s="34"/>
    </row>
    <row r="33" spans="1:8" ht="24" x14ac:dyDescent="0.2">
      <c r="A33" s="9" t="s">
        <v>21</v>
      </c>
      <c r="B33" s="18" t="s">
        <v>22</v>
      </c>
      <c r="C33" s="21">
        <v>20</v>
      </c>
      <c r="D33" s="21">
        <v>20</v>
      </c>
      <c r="E33" s="20"/>
      <c r="F33" s="32">
        <f t="shared" si="3"/>
        <v>0</v>
      </c>
      <c r="G33" s="32">
        <f t="shared" si="4"/>
        <v>-20</v>
      </c>
      <c r="H33" s="34">
        <f t="shared" si="2"/>
        <v>0</v>
      </c>
    </row>
    <row r="34" spans="1:8" x14ac:dyDescent="0.2">
      <c r="A34" s="9" t="s">
        <v>42</v>
      </c>
      <c r="B34" s="18" t="s">
        <v>43</v>
      </c>
      <c r="C34" s="21">
        <v>2207</v>
      </c>
      <c r="D34" s="21">
        <v>2207</v>
      </c>
      <c r="E34" s="20">
        <v>131.5</v>
      </c>
      <c r="F34" s="32">
        <f>E34/D34*100</f>
        <v>5.9583144540099688</v>
      </c>
      <c r="G34" s="32">
        <f>E34-D34</f>
        <v>-2075.5</v>
      </c>
      <c r="H34" s="34">
        <f>E34/C34*100</f>
        <v>5.9583144540099688</v>
      </c>
    </row>
    <row r="35" spans="1:8" x14ac:dyDescent="0.2">
      <c r="A35" s="9" t="s">
        <v>61</v>
      </c>
      <c r="B35" s="18" t="s">
        <v>62</v>
      </c>
      <c r="C35" s="21">
        <v>14642</v>
      </c>
      <c r="D35" s="21">
        <v>14642</v>
      </c>
      <c r="E35" s="20">
        <v>5896.6</v>
      </c>
      <c r="F35" s="32">
        <f>E35/D35*100</f>
        <v>40.271820789509633</v>
      </c>
      <c r="G35" s="32">
        <f>E35-D35</f>
        <v>-8745.4</v>
      </c>
      <c r="H35" s="34">
        <f>E35/C35*100</f>
        <v>40.271820789509633</v>
      </c>
    </row>
    <row r="36" spans="1:8" x14ac:dyDescent="0.2">
      <c r="A36" s="9" t="s">
        <v>25</v>
      </c>
      <c r="B36" s="18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2459</v>
      </c>
      <c r="D37" s="21">
        <v>2459</v>
      </c>
      <c r="E37" s="20">
        <v>491.5</v>
      </c>
      <c r="F37" s="32">
        <f t="shared" si="3"/>
        <v>19.987799918666123</v>
      </c>
      <c r="G37" s="32">
        <f t="shared" si="4"/>
        <v>-1967.5</v>
      </c>
      <c r="H37" s="34">
        <f t="shared" si="2"/>
        <v>19.987799918666123</v>
      </c>
    </row>
    <row r="38" spans="1:8" x14ac:dyDescent="0.2">
      <c r="A38" s="9" t="s">
        <v>27</v>
      </c>
      <c r="B38" s="18" t="s">
        <v>24</v>
      </c>
      <c r="C38" s="20">
        <v>396</v>
      </c>
      <c r="D38" s="20">
        <v>396</v>
      </c>
      <c r="E38" s="20"/>
      <c r="F38" s="32">
        <f t="shared" si="3"/>
        <v>0</v>
      </c>
      <c r="G38" s="32">
        <f t="shared" si="4"/>
        <v>-396</v>
      </c>
      <c r="H38" s="34">
        <f t="shared" si="2"/>
        <v>0</v>
      </c>
    </row>
    <row r="39" spans="1:8" x14ac:dyDescent="0.2">
      <c r="A39" s="9" t="s">
        <v>44</v>
      </c>
      <c r="B39" s="18" t="s">
        <v>56</v>
      </c>
      <c r="C39" s="20">
        <v>50</v>
      </c>
      <c r="D39" s="20">
        <v>50</v>
      </c>
      <c r="E39" s="20"/>
      <c r="F39" s="32">
        <f t="shared" si="3"/>
        <v>0</v>
      </c>
      <c r="G39" s="32">
        <f t="shared" si="4"/>
        <v>-50</v>
      </c>
      <c r="H39" s="34">
        <f t="shared" si="2"/>
        <v>0</v>
      </c>
    </row>
    <row r="40" spans="1:8" ht="24" x14ac:dyDescent="0.2">
      <c r="A40" s="9" t="s">
        <v>71</v>
      </c>
      <c r="B40" s="18" t="s">
        <v>72</v>
      </c>
      <c r="C40" s="20">
        <v>87</v>
      </c>
      <c r="D40" s="20">
        <v>87</v>
      </c>
      <c r="E40" s="20"/>
      <c r="F40" s="32"/>
      <c r="G40" s="32"/>
      <c r="H40" s="34">
        <f t="shared" si="2"/>
        <v>0</v>
      </c>
    </row>
    <row r="41" spans="1:8" x14ac:dyDescent="0.2">
      <c r="A41" s="9" t="s">
        <v>57</v>
      </c>
      <c r="B41" s="18" t="s">
        <v>45</v>
      </c>
      <c r="C41" s="20">
        <v>114</v>
      </c>
      <c r="D41" s="20">
        <v>114</v>
      </c>
      <c r="E41" s="20">
        <v>85.2</v>
      </c>
      <c r="F41" s="32">
        <f>E41/D41*100</f>
        <v>74.73684210526315</v>
      </c>
      <c r="G41" s="32">
        <f>E41-D41</f>
        <v>-28.799999999999997</v>
      </c>
      <c r="H41" s="34">
        <f>E41/C41*100</f>
        <v>74.73684210526315</v>
      </c>
    </row>
    <row r="42" spans="1:8" x14ac:dyDescent="0.2">
      <c r="A42" s="10">
        <v>9800</v>
      </c>
      <c r="B42" s="19" t="s">
        <v>35</v>
      </c>
      <c r="C42" s="22">
        <f>SUM(C31:C41)</f>
        <v>27013</v>
      </c>
      <c r="D42" s="22">
        <f>SUM(D31:D41)</f>
        <v>27013</v>
      </c>
      <c r="E42" s="22">
        <f>SUM(E31:E41)</f>
        <v>8044.2</v>
      </c>
      <c r="F42" s="33">
        <f t="shared" si="3"/>
        <v>29.778995298559952</v>
      </c>
      <c r="G42" s="33">
        <f t="shared" si="4"/>
        <v>-18968.8</v>
      </c>
      <c r="H42" s="35">
        <f t="shared" si="2"/>
        <v>29.778995298559952</v>
      </c>
    </row>
    <row r="43" spans="1:8" x14ac:dyDescent="0.2">
      <c r="A43" s="10">
        <v>7900</v>
      </c>
      <c r="B43" s="19" t="s">
        <v>34</v>
      </c>
      <c r="C43" s="20">
        <f>C29-C42</f>
        <v>-6262</v>
      </c>
      <c r="D43" s="20">
        <v>-6262</v>
      </c>
      <c r="E43" s="20">
        <f>E29-E42</f>
        <v>-3939.7</v>
      </c>
      <c r="F43" s="32">
        <f>E43/D43*100</f>
        <v>62.914404343660166</v>
      </c>
      <c r="G43" s="32">
        <f>E43-D43</f>
        <v>2322.3000000000002</v>
      </c>
      <c r="H43" s="34">
        <f>E43/C43*100</f>
        <v>62.914404343660166</v>
      </c>
    </row>
    <row r="44" spans="1:8" x14ac:dyDescent="0.2">
      <c r="A44" s="17"/>
      <c r="B44" s="37"/>
      <c r="C44" s="38"/>
      <c r="D44" s="38"/>
      <c r="E44" s="38"/>
      <c r="F44" s="38"/>
      <c r="G44" s="38"/>
      <c r="H44" s="39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adm</cp:lastModifiedBy>
  <cp:lastPrinted>2016-09-13T12:21:22Z</cp:lastPrinted>
  <dcterms:created xsi:type="dcterms:W3CDTF">2003-09-26T11:31:27Z</dcterms:created>
  <dcterms:modified xsi:type="dcterms:W3CDTF">2017-04-13T07:38:16Z</dcterms:modified>
</cp:coreProperties>
</file>