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формы по  бюджету 2016 г\"/>
    </mc:Choice>
  </mc:AlternateContent>
  <bookViews>
    <workbookView xWindow="0" yWindow="0" windowWidth="20730" windowHeight="11760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C42" i="38" l="1"/>
  <c r="D20" i="38" l="1"/>
  <c r="E20" i="38"/>
  <c r="F11" i="38"/>
  <c r="F10" i="38"/>
  <c r="H11" i="38"/>
  <c r="H10" i="38"/>
  <c r="G10" i="38"/>
  <c r="H35" i="38" l="1"/>
  <c r="G35" i="38"/>
  <c r="F35" i="38"/>
  <c r="H9" i="38" l="1"/>
  <c r="F9" i="38"/>
  <c r="H40" i="38" l="1"/>
  <c r="G40" i="38"/>
  <c r="F40" i="38"/>
  <c r="E42" i="38"/>
  <c r="H28" i="38"/>
  <c r="G28" i="38"/>
  <c r="F28" i="38"/>
  <c r="E21" i="38"/>
  <c r="C21" i="38"/>
  <c r="F26" i="38"/>
  <c r="H24" i="38"/>
  <c r="G24" i="38"/>
  <c r="F24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C20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D29" i="38"/>
  <c r="F42" i="38"/>
  <c r="G21" i="38"/>
  <c r="F20" i="38"/>
  <c r="G42" i="38"/>
  <c r="F21" i="38"/>
  <c r="H21" i="38"/>
  <c r="C29" i="38"/>
  <c r="C43" i="38" s="1"/>
  <c r="G20" i="38"/>
  <c r="E29" i="38"/>
  <c r="E43" i="38" s="1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<sst xmlns="http://schemas.openxmlformats.org/spreadsheetml/2006/main" count="77" uniqueCount="77">
  <si>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</si>
  <si>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</si>
  <si>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</si>
  <si>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</si>
  <si>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</si>
  <si>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</si>
  <si>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</si>
  <si>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</si>
  <si>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</si>
  <si>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</si>
  <si>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</si>
  <si>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</si>
  <si>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</si>
  <si>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</si>
  <si>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</si>
  <si>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</si>
  <si>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</si>
  <si>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</si>
  <si>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</si>
  <si>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</si>
  <si>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</si>
  <si>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</si>
  <si>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</si>
  <si>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</si>
  <si>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</si>
  <si>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</si>
  <si>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</si>
  <si>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</si>
  <si>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</si>
  <si>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</si>
  <si>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</si>
  <si>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</si>
  <si>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</si>
  <si>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</si>
  <si>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</si>
  <si>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</si>
  <si>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</si>
  <si>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</si>
  <si>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</si>
  <si>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</si>
  <si>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</si>
  <si>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</si>
  <si>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</si>
  <si>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</si>
  <si>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</si>
  <si>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</si>
  <si>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</si>
  <si>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</si>
  <si>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</si>
  <si>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</si>
  <si>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</si>
  <si>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</si>
  <si>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</si>
  <si>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</si>
  <si>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</si>
  <si>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</si>
  <si>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</si>
  <si>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</si>
  <si>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</si>
  <si>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</si>
  <si>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</si>
  <si>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уточненный бюджет за  2016 г.</t>
  </si>
  <si>
    <t>2016год</t>
  </si>
  <si>
    <t xml:space="preserve">Информация </t>
  </si>
  <si>
    <t>Бюджет местный 2016 год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</si>
  <si>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</si>
  <si>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</si>
  <si>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</si>
  <si>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</si>
  <si>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000 1 16 00000 00 0000 000</t>
  </si>
  <si>
    <t>ШТРАФЫ, САНКЦИИ, ВОЗМЕЩЕНИЕ УЩЕРБА</t>
  </si>
  <si>
    <t>Обслуживание государственного и муниципального долга</t>
  </si>
  <si>
    <t>1300</t>
  </si>
  <si>
    <t>по исполнению бюджета муниципального образования  "поселок имени К.Либкнехта" Курчатовского района Курской области за  9 месяцев   2016 года</t>
  </si>
  <si>
    <t>1403</t>
  </si>
  <si>
    <t>МЕЖБЮДЖЕТНЫЕ ТРАНСФЕТРЫ БЮДЖЕТАМ СУБЪЕКТОВ РОССИЙСКОЙ   ФЕДЕРАЦИИ И МУНИЦИПАЛЬНЫХ ОБРАЗОВАНИЙ ОБЩЕГО ХАРАКТЕРА</t>
  </si>
  <si>
    <t>кассовое исполнение за 9 мес.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</si>
</sst>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topLeftCell="A11" zoomScaleNormal="100" zoomScaleSheetLayoutView="100" workbookViewId="0">
      <selection activeCell="E8" sqref="E8:E9"/>
    </sheetView>
  </sheetViews>
  <sheetFormatPr defaultRowHeight="12.75" x14ac:dyDescent="0.2"/>
  <cols>
    <col min="1" max="1" width="20.5703125" style="1" customWidth="1"/>
    <col min="2" max="2" width="28.71093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6" t="s">
        <v>63</v>
      </c>
      <c r="B1" s="46"/>
      <c r="C1" s="46"/>
      <c r="D1" s="46"/>
      <c r="E1" s="46"/>
      <c r="F1" s="46"/>
      <c r="G1" s="28"/>
    </row>
    <row r="2" spans="1:8" s="4" customFormat="1" ht="24" customHeight="1" x14ac:dyDescent="0.2">
      <c r="A2" s="43" t="s">
        <v>73</v>
      </c>
      <c r="B2" s="43"/>
      <c r="C2" s="43"/>
      <c r="D2" s="43"/>
      <c r="E2" s="43"/>
      <c r="F2" s="43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7" t="s">
        <v>12</v>
      </c>
      <c r="B4" s="47" t="s">
        <v>1</v>
      </c>
      <c r="C4" s="47" t="s">
        <v>64</v>
      </c>
      <c r="D4" s="48" t="s">
        <v>62</v>
      </c>
      <c r="E4" s="49"/>
      <c r="F4" s="50"/>
      <c r="G4" s="24"/>
      <c r="H4" s="44" t="s">
        <v>47</v>
      </c>
    </row>
    <row r="5" spans="1:8" ht="48" x14ac:dyDescent="0.2">
      <c r="A5" s="47"/>
      <c r="B5" s="47"/>
      <c r="C5" s="47"/>
      <c r="D5" s="13" t="s">
        <v>61</v>
      </c>
      <c r="E5" s="14" t="s">
        <v>76</v>
      </c>
      <c r="F5" s="15" t="s">
        <v>45</v>
      </c>
      <c r="G5" s="15" t="s">
        <v>46</v>
      </c>
      <c r="H5" s="44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5" t="s">
        <v>15</v>
      </c>
      <c r="C7" s="45"/>
      <c r="D7" s="45"/>
      <c r="E7" s="45"/>
      <c r="F7" s="45"/>
      <c r="G7" s="27"/>
      <c r="H7" s="16"/>
    </row>
    <row r="8" spans="1:8" x14ac:dyDescent="0.2">
      <c r="A8" s="11" t="s">
        <v>13</v>
      </c>
      <c r="B8" s="18" t="s">
        <v>28</v>
      </c>
      <c r="C8" s="20">
        <v>2340.3000000000002</v>
      </c>
      <c r="D8" s="20">
        <v>2340.3000000000002</v>
      </c>
      <c r="E8" s="20">
        <v>1672.6</v>
      </c>
      <c r="F8" s="32">
        <f t="shared" ref="F8:F28" si="0">E8/D8*100</f>
        <v>71.469469726103483</v>
      </c>
      <c r="G8" s="32">
        <f>E8-D8</f>
        <v>-667.70000000000027</v>
      </c>
      <c r="H8" s="34">
        <f>E8/C8*100</f>
        <v>71.469469726103483</v>
      </c>
    </row>
    <row r="9" spans="1:8" x14ac:dyDescent="0.2">
      <c r="A9" s="11" t="s">
        <v>57</v>
      </c>
      <c r="B9" s="18" t="s">
        <v>58</v>
      </c>
      <c r="C9" s="20">
        <v>1016.5</v>
      </c>
      <c r="D9" s="20">
        <v>1016.5</v>
      </c>
      <c r="E9" s="20">
        <v>803.8</v>
      </c>
      <c r="F9" s="32">
        <f t="shared" si="0"/>
        <v>79.075258239055586</v>
      </c>
      <c r="G9" s="32">
        <f t="shared" ref="G9:G29" si="1">E9-D9</f>
        <v>-212.70000000000005</v>
      </c>
      <c r="H9" s="34">
        <f t="shared" ref="H9:H42" si="2">E9/C9*100</f>
        <v>79.075258239055586</v>
      </c>
    </row>
    <row r="10" spans="1:8" ht="24" x14ac:dyDescent="0.2">
      <c r="A10" s="36" t="s">
        <v>66</v>
      </c>
      <c r="B10" s="36" t="s">
        <v>65</v>
      </c>
      <c r="C10" s="20">
        <v>670.3</v>
      </c>
      <c r="D10" s="20">
        <v>670.3</v>
      </c>
      <c r="E10" s="20">
        <v>226.5</v>
      </c>
      <c r="F10" s="32">
        <f t="shared" si="0"/>
        <v>33.790839922422798</v>
      </c>
      <c r="G10" s="32">
        <f t="shared" si="1"/>
        <v>-443.79999999999995</v>
      </c>
      <c r="H10" s="34">
        <f t="shared" si="2"/>
        <v>33.790839922422798</v>
      </c>
    </row>
    <row r="11" spans="1:8" ht="24" x14ac:dyDescent="0.2">
      <c r="A11" s="36" t="s">
        <v>68</v>
      </c>
      <c r="B11" s="36" t="s">
        <v>67</v>
      </c>
      <c r="C11" s="20">
        <v>2423.8000000000002</v>
      </c>
      <c r="D11" s="20">
        <v>2423.8000000000002</v>
      </c>
      <c r="E11" s="20">
        <v>1429.6</v>
      </c>
      <c r="F11" s="32">
        <f t="shared" si="0"/>
        <v>58.981764171961373</v>
      </c>
      <c r="G11" s="32">
        <f t="shared" si="1"/>
        <v>-994.20000000000027</v>
      </c>
      <c r="H11" s="34">
        <f t="shared" si="2"/>
        <v>58.981764171961373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36" x14ac:dyDescent="0.2">
      <c r="A15" s="11" t="s">
        <v>14</v>
      </c>
      <c r="B15" s="18" t="s">
        <v>10</v>
      </c>
      <c r="C15" s="20">
        <v>3214.3</v>
      </c>
      <c r="D15" s="20">
        <v>3214.3</v>
      </c>
      <c r="E15" s="20">
        <v>2126.5</v>
      </c>
      <c r="F15" s="32">
        <f t="shared" si="0"/>
        <v>66.157483744516682</v>
      </c>
      <c r="G15" s="32">
        <f t="shared" si="1"/>
        <v>-1087.8000000000002</v>
      </c>
      <c r="H15" s="34">
        <f t="shared" si="2"/>
        <v>66.157483744516682</v>
      </c>
    </row>
    <row r="16" spans="1:8" ht="24" x14ac:dyDescent="0.2">
      <c r="A16" s="11" t="s">
        <v>36</v>
      </c>
      <c r="B16" s="18" t="s">
        <v>37</v>
      </c>
      <c r="C16" s="20">
        <v>2776.7</v>
      </c>
      <c r="D16" s="20">
        <v>2776.7</v>
      </c>
      <c r="E16" s="20">
        <v>615.79999999999995</v>
      </c>
      <c r="F16" s="32">
        <f t="shared" si="0"/>
        <v>22.177404833075233</v>
      </c>
      <c r="G16" s="32">
        <f t="shared" si="1"/>
        <v>-2160.8999999999996</v>
      </c>
      <c r="H16" s="34">
        <f t="shared" si="2"/>
        <v>22.177404833075233</v>
      </c>
    </row>
    <row r="17" spans="1:8" ht="24" x14ac:dyDescent="0.2">
      <c r="A17" s="11" t="s">
        <v>69</v>
      </c>
      <c r="B17" s="18" t="s">
        <v>70</v>
      </c>
      <c r="C17" s="20">
        <v>23.3</v>
      </c>
      <c r="D17" s="20">
        <v>23.3</v>
      </c>
      <c r="E17" s="20">
        <v>38.299999999999997</v>
      </c>
      <c r="F17" s="32">
        <v>164.4</v>
      </c>
      <c r="G17" s="32">
        <v>-15</v>
      </c>
      <c r="H17" s="34">
        <v>164.4</v>
      </c>
    </row>
    <row r="18" spans="1:8" x14ac:dyDescent="0.2">
      <c r="A18" s="11" t="s">
        <v>38</v>
      </c>
      <c r="B18" s="18" t="s">
        <v>39</v>
      </c>
      <c r="C18" s="20"/>
      <c r="D18" s="20"/>
      <c r="E18" s="20">
        <v>-38.200000000000003</v>
      </c>
      <c r="F18" s="32"/>
      <c r="G18" s="32"/>
      <c r="H18" s="34"/>
    </row>
    <row r="19" spans="1:8" ht="24" x14ac:dyDescent="0.2">
      <c r="A19" s="11" t="s">
        <v>49</v>
      </c>
      <c r="B19" s="18" t="s">
        <v>50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f>SUM(C8:C18)</f>
        <v>12465.2</v>
      </c>
      <c r="D20" s="23">
        <f>SUM(D8:D19)</f>
        <v>12465.2</v>
      </c>
      <c r="E20" s="23">
        <f>SUM(E8:E19)</f>
        <v>6874.9000000000005</v>
      </c>
      <c r="F20" s="33">
        <f t="shared" si="0"/>
        <v>55.152745242755827</v>
      </c>
      <c r="G20" s="33">
        <f t="shared" si="1"/>
        <v>-5590.3</v>
      </c>
      <c r="H20" s="35">
        <f t="shared" si="2"/>
        <v>55.152745242755827</v>
      </c>
    </row>
    <row r="21" spans="1:8" s="31" customFormat="1" x14ac:dyDescent="0.2">
      <c r="A21" s="12" t="s">
        <v>17</v>
      </c>
      <c r="B21" s="19" t="s">
        <v>7</v>
      </c>
      <c r="C21" s="22">
        <f>C22+C23+C24+C25+C26+C27+C28</f>
        <v>3948.7000000000003</v>
      </c>
      <c r="D21" s="22">
        <v>3948.7</v>
      </c>
      <c r="E21" s="22">
        <f>E22+E23+E24+E25+E26+E27+E28</f>
        <v>2882.1</v>
      </c>
      <c r="F21" s="33">
        <f t="shared" si="0"/>
        <v>72.988578519512743</v>
      </c>
      <c r="G21" s="33">
        <f t="shared" si="1"/>
        <v>-1066.5999999999999</v>
      </c>
      <c r="H21" s="35">
        <f t="shared" si="2"/>
        <v>72.988578519512743</v>
      </c>
    </row>
    <row r="22" spans="1:8" x14ac:dyDescent="0.2">
      <c r="A22" s="11"/>
      <c r="B22" s="18" t="s">
        <v>8</v>
      </c>
      <c r="C22" s="20">
        <v>3302.8</v>
      </c>
      <c r="D22" s="20">
        <v>3302.8</v>
      </c>
      <c r="E22" s="20">
        <v>2226.6</v>
      </c>
      <c r="F22" s="32">
        <f t="shared" si="0"/>
        <v>67.415526220176815</v>
      </c>
      <c r="G22" s="32">
        <f t="shared" si="1"/>
        <v>-1076.2000000000003</v>
      </c>
      <c r="H22" s="34">
        <f t="shared" si="2"/>
        <v>67.415526220176815</v>
      </c>
    </row>
    <row r="23" spans="1:8" x14ac:dyDescent="0.2">
      <c r="A23" s="11"/>
      <c r="B23" s="18" t="s">
        <v>9</v>
      </c>
      <c r="C23" s="20">
        <v>111.6</v>
      </c>
      <c r="D23" s="20">
        <v>111.6</v>
      </c>
      <c r="E23" s="20">
        <v>83</v>
      </c>
      <c r="F23" s="32">
        <f t="shared" si="0"/>
        <v>74.372759856630836</v>
      </c>
      <c r="G23" s="32">
        <f t="shared" si="1"/>
        <v>-28.599999999999994</v>
      </c>
      <c r="H23" s="34">
        <f t="shared" si="2"/>
        <v>74.372759856630836</v>
      </c>
    </row>
    <row r="24" spans="1:8" x14ac:dyDescent="0.2">
      <c r="A24" s="11"/>
      <c r="B24" s="18" t="s">
        <v>18</v>
      </c>
      <c r="C24" s="20">
        <v>134.30000000000001</v>
      </c>
      <c r="D24" s="20">
        <v>134.30000000000001</v>
      </c>
      <c r="E24" s="20">
        <v>106.2</v>
      </c>
      <c r="F24" s="32">
        <f t="shared" si="0"/>
        <v>79.07669396872673</v>
      </c>
      <c r="G24" s="32">
        <f t="shared" si="1"/>
        <v>-28.100000000000009</v>
      </c>
      <c r="H24" s="34">
        <f t="shared" si="2"/>
        <v>79.07669396872673</v>
      </c>
    </row>
    <row r="25" spans="1:8" x14ac:dyDescent="0.2">
      <c r="A25" s="11"/>
      <c r="B25" s="18" t="s">
        <v>56</v>
      </c>
      <c r="C25" s="20"/>
      <c r="D25" s="20"/>
      <c r="E25" s="20"/>
      <c r="F25" s="32"/>
      <c r="G25" s="32"/>
      <c r="H25" s="34"/>
    </row>
    <row r="26" spans="1:8" x14ac:dyDescent="0.2">
      <c r="A26" s="11"/>
      <c r="B26" s="18" t="s">
        <v>48</v>
      </c>
      <c r="C26" s="20">
        <v>400</v>
      </c>
      <c r="D26" s="20">
        <v>400</v>
      </c>
      <c r="E26" s="20">
        <v>466.3</v>
      </c>
      <c r="F26" s="32">
        <f t="shared" si="0"/>
        <v>116.575</v>
      </c>
      <c r="G26" s="32">
        <f>E26-D26</f>
        <v>66.300000000000011</v>
      </c>
      <c r="H26" s="34">
        <f t="shared" si="2"/>
        <v>116.575</v>
      </c>
    </row>
    <row r="27" spans="1:8" ht="36" x14ac:dyDescent="0.2">
      <c r="A27" s="11" t="s">
        <v>51</v>
      </c>
      <c r="B27" s="18" t="s">
        <v>52</v>
      </c>
      <c r="C27" s="20"/>
      <c r="D27" s="20"/>
      <c r="E27" s="20"/>
      <c r="F27" s="32"/>
      <c r="G27" s="32"/>
      <c r="H27" s="34"/>
    </row>
    <row r="28" spans="1:8" ht="24" x14ac:dyDescent="0.2">
      <c r="A28" s="11" t="s">
        <v>53</v>
      </c>
      <c r="B28" s="18" t="s">
        <v>54</v>
      </c>
      <c r="C28" s="20"/>
      <c r="D28" s="20"/>
      <c r="E28" s="20"/>
      <c r="F28" s="32" t="e">
        <f t="shared" si="0"/>
        <v>#DIV/0!</v>
      </c>
      <c r="G28" s="32">
        <f>E28-D28</f>
        <v>0</v>
      </c>
      <c r="H28" s="34" t="e">
        <f t="shared" si="2"/>
        <v>#DIV/0!</v>
      </c>
    </row>
    <row r="29" spans="1:8" x14ac:dyDescent="0.2">
      <c r="A29" s="12" t="s">
        <v>19</v>
      </c>
      <c r="B29" s="19" t="s">
        <v>3</v>
      </c>
      <c r="C29" s="23">
        <f>C20+C21</f>
        <v>16413.900000000001</v>
      </c>
      <c r="D29" s="23">
        <f>D20+D21</f>
        <v>16413.900000000001</v>
      </c>
      <c r="E29" s="23">
        <f>E20+E21</f>
        <v>9757</v>
      </c>
      <c r="F29" s="33">
        <f>E29/D29*100</f>
        <v>59.443520430854335</v>
      </c>
      <c r="G29" s="33">
        <f t="shared" si="1"/>
        <v>-6656.9000000000015</v>
      </c>
      <c r="H29" s="35">
        <f t="shared" si="2"/>
        <v>59.443520430854335</v>
      </c>
    </row>
    <row r="30" spans="1:8" x14ac:dyDescent="0.2">
      <c r="A30" s="11"/>
      <c r="B30" s="51" t="s">
        <v>20</v>
      </c>
      <c r="C30" s="52"/>
      <c r="D30" s="52"/>
      <c r="E30" s="52"/>
      <c r="F30" s="52"/>
      <c r="G30" s="52"/>
      <c r="H30" s="53"/>
    </row>
    <row r="31" spans="1:8" x14ac:dyDescent="0.2">
      <c r="A31" s="9" t="s">
        <v>4</v>
      </c>
      <c r="B31" s="18" t="s">
        <v>23</v>
      </c>
      <c r="C31" s="21">
        <v>7285.6</v>
      </c>
      <c r="D31" s="21">
        <v>7285.6</v>
      </c>
      <c r="E31" s="20">
        <v>4992.7</v>
      </c>
      <c r="F31" s="32">
        <f t="shared" ref="F31:F42" si="3">E31/D31*100</f>
        <v>68.528329856154599</v>
      </c>
      <c r="G31" s="32">
        <f t="shared" ref="G31:G42" si="4">E31-D31</f>
        <v>-2292.9000000000005</v>
      </c>
      <c r="H31" s="34">
        <f t="shared" si="2"/>
        <v>68.528329856154599</v>
      </c>
    </row>
    <row r="32" spans="1:8" x14ac:dyDescent="0.2">
      <c r="A32" s="9" t="s">
        <v>40</v>
      </c>
      <c r="B32" s="18" t="s">
        <v>41</v>
      </c>
      <c r="C32" s="21">
        <v>134.30000000000001</v>
      </c>
      <c r="D32" s="21">
        <v>134.30000000000001</v>
      </c>
      <c r="E32" s="20">
        <v>106.3</v>
      </c>
      <c r="F32" s="32">
        <v>39.5</v>
      </c>
      <c r="G32" s="32">
        <v>-81.3</v>
      </c>
      <c r="H32" s="34">
        <v>39.5</v>
      </c>
    </row>
    <row r="33" spans="1:8" ht="24" x14ac:dyDescent="0.2">
      <c r="A33" s="9" t="s">
        <v>21</v>
      </c>
      <c r="B33" s="18" t="s">
        <v>22</v>
      </c>
      <c r="C33" s="21">
        <v>146</v>
      </c>
      <c r="D33" s="21">
        <v>146</v>
      </c>
      <c r="E33" s="20">
        <v>138.30000000000001</v>
      </c>
      <c r="F33" s="32">
        <f t="shared" si="3"/>
        <v>94.726027397260282</v>
      </c>
      <c r="G33" s="32">
        <f t="shared" si="4"/>
        <v>-7.6999999999999886</v>
      </c>
      <c r="H33" s="34">
        <f t="shared" si="2"/>
        <v>94.726027397260282</v>
      </c>
    </row>
    <row r="34" spans="1:8" x14ac:dyDescent="0.2">
      <c r="A34" s="9" t="s">
        <v>42</v>
      </c>
      <c r="B34" s="18" t="s">
        <v>43</v>
      </c>
      <c r="C34" s="21">
        <v>1544.3</v>
      </c>
      <c r="D34" s="21">
        <v>1544.3</v>
      </c>
      <c r="E34" s="20">
        <v>653.5</v>
      </c>
      <c r="F34" s="32">
        <f>E34/D34*100</f>
        <v>42.316907336657387</v>
      </c>
      <c r="G34" s="32">
        <f>E34-D34</f>
        <v>-890.8</v>
      </c>
      <c r="H34" s="34">
        <f>E34/C34*100</f>
        <v>42.316907336657387</v>
      </c>
    </row>
    <row r="35" spans="1:8" x14ac:dyDescent="0.2">
      <c r="A35" s="9" t="s">
        <v>59</v>
      </c>
      <c r="B35" s="18" t="s">
        <v>60</v>
      </c>
      <c r="C35" s="21">
        <v>12296.1</v>
      </c>
      <c r="D35" s="21">
        <v>12296.1</v>
      </c>
      <c r="E35" s="20">
        <v>7314.6</v>
      </c>
      <c r="F35" s="32">
        <f>E35/D35*100</f>
        <v>59.487154463610416</v>
      </c>
      <c r="G35" s="32">
        <f>E35-D35</f>
        <v>-4981.5</v>
      </c>
      <c r="H35" s="34">
        <f>E35/C35*100</f>
        <v>59.487154463610416</v>
      </c>
    </row>
    <row r="36" spans="1:8" x14ac:dyDescent="0.2">
      <c r="A36" s="9" t="s">
        <v>25</v>
      </c>
      <c r="B36" s="37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2443.6999999999998</v>
      </c>
      <c r="D37" s="21">
        <v>2443.6999999999998</v>
      </c>
      <c r="E37" s="20">
        <v>1749.7</v>
      </c>
      <c r="F37" s="32">
        <f t="shared" si="3"/>
        <v>71.600441952776535</v>
      </c>
      <c r="G37" s="32">
        <f t="shared" si="4"/>
        <v>-693.99999999999977</v>
      </c>
      <c r="H37" s="34">
        <f t="shared" si="2"/>
        <v>71.600441952776535</v>
      </c>
    </row>
    <row r="38" spans="1:8" x14ac:dyDescent="0.2">
      <c r="A38" s="9" t="s">
        <v>27</v>
      </c>
      <c r="B38" s="18" t="s">
        <v>24</v>
      </c>
      <c r="C38" s="20"/>
      <c r="D38" s="20"/>
      <c r="E38" s="20"/>
      <c r="F38" s="32" t="e">
        <f t="shared" si="3"/>
        <v>#DIV/0!</v>
      </c>
      <c r="G38" s="32">
        <f t="shared" si="4"/>
        <v>0</v>
      </c>
      <c r="H38" s="34" t="e">
        <f t="shared" si="2"/>
        <v>#DIV/0!</v>
      </c>
    </row>
    <row r="39" spans="1:8" x14ac:dyDescent="0.2">
      <c r="A39" s="9" t="s">
        <v>44</v>
      </c>
      <c r="B39" s="18" t="s">
        <v>55</v>
      </c>
      <c r="C39" s="20">
        <v>95.8</v>
      </c>
      <c r="D39" s="20">
        <v>95.8</v>
      </c>
      <c r="E39" s="20">
        <v>95.6</v>
      </c>
      <c r="F39" s="32">
        <f t="shared" si="3"/>
        <v>99.791231732776623</v>
      </c>
      <c r="G39" s="32">
        <f t="shared" si="4"/>
        <v>-0.20000000000000284</v>
      </c>
      <c r="H39" s="34">
        <f t="shared" si="2"/>
        <v>99.791231732776623</v>
      </c>
    </row>
    <row r="40" spans="1:8" ht="23.25" customHeight="1" thickBot="1" x14ac:dyDescent="0.25">
      <c r="A40" s="9" t="s">
        <v>72</v>
      </c>
      <c r="B40" s="38" t="s">
        <v>71</v>
      </c>
      <c r="C40" s="20">
        <v>140</v>
      </c>
      <c r="D40" s="20">
        <v>140</v>
      </c>
      <c r="E40" s="20">
        <v>76.7</v>
      </c>
      <c r="F40" s="32">
        <f>E40/D40*100</f>
        <v>54.785714285714292</v>
      </c>
      <c r="G40" s="32">
        <f>E40-D40</f>
        <v>-63.3</v>
      </c>
      <c r="H40" s="34">
        <f>E40/C40*100</f>
        <v>54.785714285714292</v>
      </c>
    </row>
    <row r="41" spans="1:8" ht="48.75" customHeight="1" thickBot="1" x14ac:dyDescent="0.25">
      <c r="A41" s="9" t="s">
        <v>74</v>
      </c>
      <c r="B41" s="39" t="s">
        <v>75</v>
      </c>
      <c r="C41" s="20">
        <v>25.9</v>
      </c>
      <c r="D41" s="20">
        <v>25.9</v>
      </c>
      <c r="E41" s="20"/>
      <c r="F41" s="32"/>
      <c r="G41" s="32"/>
      <c r="H41" s="34"/>
    </row>
    <row r="42" spans="1:8" x14ac:dyDescent="0.2">
      <c r="A42" s="10">
        <v>9800</v>
      </c>
      <c r="B42" s="19" t="s">
        <v>35</v>
      </c>
      <c r="C42" s="22">
        <f>SUM(C31:C41)</f>
        <v>24111.700000000004</v>
      </c>
      <c r="D42" s="22">
        <v>24111.7</v>
      </c>
      <c r="E42" s="22">
        <f>SUM(E31:E40)</f>
        <v>15127.400000000003</v>
      </c>
      <c r="F42" s="33">
        <f t="shared" si="3"/>
        <v>62.738836332568852</v>
      </c>
      <c r="G42" s="33">
        <f t="shared" si="4"/>
        <v>-8984.2999999999975</v>
      </c>
      <c r="H42" s="35">
        <f t="shared" si="2"/>
        <v>62.738836332568837</v>
      </c>
    </row>
    <row r="43" spans="1:8" x14ac:dyDescent="0.2">
      <c r="A43" s="10">
        <v>7900</v>
      </c>
      <c r="B43" s="19" t="s">
        <v>34</v>
      </c>
      <c r="C43" s="20">
        <f>C29-C42</f>
        <v>-7697.8000000000029</v>
      </c>
      <c r="D43" s="20">
        <v>-7697.9</v>
      </c>
      <c r="E43" s="20">
        <f>E29-E42</f>
        <v>-5370.4000000000033</v>
      </c>
      <c r="F43" s="32">
        <f>E43/D43*100</f>
        <v>69.764481222151545</v>
      </c>
      <c r="G43" s="32">
        <f>E43-D43</f>
        <v>2327.4999999999964</v>
      </c>
      <c r="H43" s="34">
        <f>E43/C43*100</f>
        <v>69.765387513315517</v>
      </c>
    </row>
    <row r="44" spans="1:8" x14ac:dyDescent="0.2">
      <c r="A44" s="17"/>
      <c r="B44" s="40"/>
      <c r="C44" s="41"/>
      <c r="D44" s="41"/>
      <c r="E44" s="41"/>
      <c r="F44" s="41"/>
      <c r="G44" s="41"/>
      <c r="H44" s="42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adm</cp:lastModifiedBy>
  <cp:lastPrinted>2016-10-06T11:13:00Z</cp:lastPrinted>
  <dcterms:created xsi:type="dcterms:W3CDTF">2003-09-26T11:31:27Z</dcterms:created>
  <dcterms:modified xsi:type="dcterms:W3CDTF">2016-10-06T11:14:11Z</dcterms:modified>
</cp:coreProperties>
</file>