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bookViews>
    <workbookView xWindow="120" yWindow="120" windowWidth="15180" windowHeight="8835"/>
  </bookViews>
  <sheets>
    <sheet name="01" sheetId="38" r:id="rId1"/>
  </sheets>
  <definedNames>
    <definedName name="_xlnm.Print_Area" localSheetId="0">'01'!$A$1:$E$40</definedName>
  </definedNames>
  <calcPr calcId="152511"/>
</workbook>
</file>

<file path=xl/calcChain.xml><?xml version="1.0" encoding="utf-8"?>
<calcChain xmlns="http://schemas.openxmlformats.org/spreadsheetml/2006/main">
  <c r="D18" i="38" l="1"/>
  <c r="C19" i="38"/>
  <c r="E19" i="38" s="1"/>
  <c r="C20" i="38"/>
  <c r="B39" i="38"/>
  <c r="B20" i="38"/>
  <c r="D20" i="38" s="1"/>
  <c r="D19" i="38"/>
  <c r="D37" i="38"/>
  <c r="C39" i="38"/>
  <c r="E37" i="38"/>
  <c r="E27" i="38"/>
  <c r="E26" i="38"/>
  <c r="D25" i="38"/>
  <c r="E25" i="38"/>
  <c r="E38" i="38"/>
  <c r="E36" i="38"/>
  <c r="E35" i="38"/>
  <c r="E31" i="38"/>
  <c r="E30" i="38"/>
  <c r="E24" i="38"/>
  <c r="E23" i="38"/>
  <c r="E22" i="38"/>
  <c r="E21" i="38"/>
  <c r="E18" i="38"/>
  <c r="E17" i="38"/>
  <c r="E16" i="38"/>
  <c r="E15" i="38"/>
  <c r="E14" i="38"/>
  <c r="E13" i="38"/>
  <c r="E12" i="38"/>
  <c r="E11" i="38"/>
  <c r="E10" i="38"/>
  <c r="E9" i="38"/>
  <c r="D22" i="38"/>
  <c r="D9" i="38"/>
  <c r="D10" i="38"/>
  <c r="D11" i="38"/>
  <c r="D14" i="38"/>
  <c r="D15" i="38"/>
  <c r="D16" i="38"/>
  <c r="D17" i="38"/>
  <c r="D21" i="38"/>
  <c r="D23" i="38"/>
  <c r="D30" i="38"/>
  <c r="D32" i="38"/>
  <c r="D35" i="38"/>
  <c r="D36" i="38"/>
  <c r="E20" i="38"/>
  <c r="C28" i="38"/>
  <c r="C40" i="38" s="1"/>
  <c r="E39" i="38" l="1"/>
  <c r="B28" i="38"/>
  <c r="D39" i="38"/>
  <c r="E28" i="38"/>
  <c r="B40" i="38" l="1"/>
  <c r="D28" i="38"/>
  <c r="E40" i="38" l="1"/>
  <c r="D40" i="38"/>
</calcChain>
</file>

<file path=xl/sharedStrings.xml><?xml version="1.0" encoding="utf-8"?>
<sst xmlns="http://schemas.openxmlformats.org/spreadsheetml/2006/main" count="41" uniqueCount="41">
  <si>
    <t>тыс.руб.</t>
  </si>
  <si>
    <t>Наименование показателей</t>
  </si>
  <si>
    <t>Земельный налог</t>
  </si>
  <si>
    <t>ИТОГО ДОХОДОВ</t>
  </si>
  <si>
    <t>ВСЕГО ДОХОДОВ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</si>
  <si>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</si>
  <si>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</si>
  <si>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</si>
  <si>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</si>
  <si>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</si>
  <si>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</si>
  <si>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ДОХОДЫ</t>
  </si>
  <si>
    <t xml:space="preserve">          субвенции</t>
  </si>
  <si>
    <t>РАСХОДЫ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</si>
  <si>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</si>
  <si>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</si>
  <si>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</si>
  <si>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Задолженность и перерасчеты по отмененным налогам, сборам и иным обязательным платежам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</si>
  <si>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</si>
  <si>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</si>
  <si>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</si>
  <si>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ДЕФИЦИТ (-), ПРОФИЦИТ (+)</t>
  </si>
  <si>
    <t>ВСЕГО РАСХОДОВ, в т.ч.:</t>
  </si>
  <si>
    <t>Доходы от продажи материальных и нематериальных активов</t>
  </si>
  <si>
    <t>Национальная оборона</t>
  </si>
  <si>
    <t>Национальная экономика</t>
  </si>
  <si>
    <t>межбюджетные трансферты</t>
  </si>
  <si>
    <t>% исполнения (5/4)</t>
  </si>
  <si>
    <t>отклонение +,- (5-4)</t>
  </si>
  <si>
    <t>прочие безвозмездные поступления</t>
  </si>
  <si>
    <t xml:space="preserve">доходы бюджетов от возврата остатков субвенций, субсидий прошлых лет </t>
  </si>
  <si>
    <t>возврат остатков субвенций, субсидий прошлых лет</t>
  </si>
  <si>
    <t>Физическая культура и спорт</t>
  </si>
  <si>
    <t xml:space="preserve">                                  Приложение №3</t>
  </si>
  <si>
    <t>кассовое исполнение за  2014г.</t>
  </si>
  <si>
    <t>Кассовое   исполнение за  2015г.</t>
  </si>
  <si>
    <t>иные межбюджетные трансферты</t>
  </si>
  <si>
    <t>Жилищно-коммунальное хозяйство</t>
  </si>
  <si>
    <t>Акцизы по подакцизным товарам (продукции), производимым на территории Российской Федерации</t>
  </si>
  <si>
    <t>Налог на имущество</t>
  </si>
  <si>
    <t>Анализ  отдельных показателей исполнения бюджета муниципального образования "поселок имени К.Либкнехта" Курчатовского района Курской областиза 2015 год в сравнении с 2014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</si>
</sst>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justify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7" zoomScaleNormal="100" zoomScaleSheetLayoutView="100" workbookViewId="0">
      <selection activeCell="C10" sqref="C10"/>
    </sheetView>
  </sheetViews>
  <sheetFormatPr defaultRowHeight="12.75" x14ac:dyDescent="0.2"/>
  <cols>
    <col min="1" max="1" width="59.85546875" style="1" customWidth="1"/>
    <col min="2" max="2" width="12.140625" style="2" customWidth="1"/>
    <col min="3" max="3" width="12.28515625" style="2" customWidth="1"/>
    <col min="4" max="4" width="14.85546875" style="3" customWidth="1"/>
    <col min="5" max="5" width="15.140625" style="3" customWidth="1"/>
    <col min="6" max="16384" width="9.140625" style="1"/>
  </cols>
  <sheetData>
    <row r="1" spans="1:5" ht="18.75" x14ac:dyDescent="0.2">
      <c r="C1" s="12" t="s">
        <v>33</v>
      </c>
      <c r="D1" s="13"/>
    </row>
    <row r="2" spans="1:5" ht="3" customHeight="1" x14ac:dyDescent="0.3">
      <c r="A2" s="15"/>
      <c r="B2" s="15"/>
      <c r="C2" s="15"/>
      <c r="D2" s="15"/>
      <c r="E2" s="6"/>
    </row>
    <row r="3" spans="1:5" s="4" customFormat="1" ht="58.5" customHeight="1" x14ac:dyDescent="0.3">
      <c r="A3" s="14" t="s">
        <v>40</v>
      </c>
      <c r="B3" s="14"/>
      <c r="C3" s="14"/>
      <c r="D3" s="14"/>
      <c r="E3" s="5"/>
    </row>
    <row r="4" spans="1:5" ht="10.5" customHeight="1" x14ac:dyDescent="0.3">
      <c r="A4" s="9"/>
      <c r="B4" s="10"/>
      <c r="C4" s="10"/>
      <c r="D4" s="11" t="s">
        <v>0</v>
      </c>
      <c r="E4" s="7"/>
    </row>
    <row r="5" spans="1:5" ht="12.75" customHeight="1" x14ac:dyDescent="0.2">
      <c r="A5" s="18" t="s">
        <v>1</v>
      </c>
      <c r="B5" s="19"/>
      <c r="C5" s="20"/>
      <c r="D5" s="21"/>
      <c r="E5" s="22"/>
    </row>
    <row r="6" spans="1:5" ht="75" x14ac:dyDescent="0.2">
      <c r="A6" s="18"/>
      <c r="B6" s="23" t="s">
        <v>34</v>
      </c>
      <c r="C6" s="23" t="s">
        <v>35</v>
      </c>
      <c r="D6" s="24" t="s">
        <v>27</v>
      </c>
      <c r="E6" s="24" t="s">
        <v>28</v>
      </c>
    </row>
    <row r="7" spans="1:5" ht="18.75" x14ac:dyDescent="0.2">
      <c r="A7" s="25">
        <v>2</v>
      </c>
      <c r="B7" s="26">
        <v>4</v>
      </c>
      <c r="C7" s="23">
        <v>5</v>
      </c>
      <c r="D7" s="24">
        <v>6</v>
      </c>
      <c r="E7" s="24">
        <v>7</v>
      </c>
    </row>
    <row r="8" spans="1:5" ht="18.75" x14ac:dyDescent="0.2">
      <c r="A8" s="18" t="s">
        <v>11</v>
      </c>
      <c r="B8" s="18"/>
      <c r="C8" s="18"/>
      <c r="D8" s="18"/>
      <c r="E8" s="25"/>
    </row>
    <row r="9" spans="1:5" ht="18.75" customHeight="1" x14ac:dyDescent="0.2">
      <c r="A9" s="27" t="s">
        <v>18</v>
      </c>
      <c r="B9" s="29">
        <v>2274.1999999999998</v>
      </c>
      <c r="C9" s="29">
        <v>2019.9</v>
      </c>
      <c r="D9" s="29">
        <f>C9/B9*100</f>
        <v>88.818045906252763</v>
      </c>
      <c r="E9" s="29">
        <f t="shared" ref="E9:E28" si="0">C9-B9</f>
        <v>-254.29999999999973</v>
      </c>
    </row>
    <row r="10" spans="1:5" ht="48.75" customHeight="1" x14ac:dyDescent="0.2">
      <c r="A10" s="17" t="s">
        <v>38</v>
      </c>
      <c r="B10" s="29">
        <v>716.4</v>
      </c>
      <c r="C10" s="29">
        <v>816.4</v>
      </c>
      <c r="D10" s="29">
        <f>C10/B10*100</f>
        <v>113.95868230039083</v>
      </c>
      <c r="E10" s="29">
        <f t="shared" si="0"/>
        <v>100</v>
      </c>
    </row>
    <row r="11" spans="1:5" ht="26.25" customHeight="1" x14ac:dyDescent="0.3">
      <c r="A11" s="16" t="s">
        <v>39</v>
      </c>
      <c r="B11" s="29">
        <v>557.6</v>
      </c>
      <c r="C11" s="29">
        <v>598.4</v>
      </c>
      <c r="D11" s="29">
        <f>C11/B11*100</f>
        <v>107.31707317073169</v>
      </c>
      <c r="E11" s="29">
        <f t="shared" si="0"/>
        <v>40.799999999999955</v>
      </c>
    </row>
    <row r="12" spans="1:5" ht="21" customHeight="1" x14ac:dyDescent="0.3">
      <c r="A12" s="16" t="s">
        <v>2</v>
      </c>
      <c r="B12" s="29">
        <v>2665.7</v>
      </c>
      <c r="C12" s="29">
        <v>3081.8</v>
      </c>
      <c r="D12" s="29"/>
      <c r="E12" s="29">
        <f t="shared" si="0"/>
        <v>416.10000000000036</v>
      </c>
    </row>
    <row r="13" spans="1:5" ht="51" customHeight="1" x14ac:dyDescent="0.2">
      <c r="A13" s="27" t="s">
        <v>17</v>
      </c>
      <c r="B13" s="29"/>
      <c r="C13" s="29"/>
      <c r="D13" s="29"/>
      <c r="E13" s="29">
        <f t="shared" si="0"/>
        <v>0</v>
      </c>
    </row>
    <row r="14" spans="1:5" ht="28.5" hidden="1" customHeight="1" x14ac:dyDescent="0.2">
      <c r="A14" s="27" t="s">
        <v>19</v>
      </c>
      <c r="B14" s="29"/>
      <c r="C14" s="29"/>
      <c r="D14" s="29" t="e">
        <f>C14/B14*100</f>
        <v>#DIV/0!</v>
      </c>
      <c r="E14" s="29">
        <f t="shared" si="0"/>
        <v>0</v>
      </c>
    </row>
    <row r="15" spans="1:5" ht="15" hidden="1" customHeight="1" x14ac:dyDescent="0.2">
      <c r="A15" s="27" t="s">
        <v>5</v>
      </c>
      <c r="B15" s="29"/>
      <c r="C15" s="29"/>
      <c r="D15" s="29" t="e">
        <f>C15/B15*100</f>
        <v>#DIV/0!</v>
      </c>
      <c r="E15" s="29">
        <f t="shared" si="0"/>
        <v>0</v>
      </c>
    </row>
    <row r="16" spans="1:5" ht="0.75" hidden="1" customHeight="1" x14ac:dyDescent="0.2">
      <c r="A16" s="27" t="s">
        <v>20</v>
      </c>
      <c r="B16" s="29"/>
      <c r="C16" s="29"/>
      <c r="D16" s="29" t="e">
        <f>C16/B16*100</f>
        <v>#DIV/0!</v>
      </c>
      <c r="E16" s="29">
        <f t="shared" si="0"/>
        <v>0</v>
      </c>
    </row>
    <row r="17" spans="1:5" ht="45.75" customHeight="1" x14ac:dyDescent="0.2">
      <c r="A17" s="27" t="s">
        <v>9</v>
      </c>
      <c r="B17" s="29">
        <v>2469.6999999999998</v>
      </c>
      <c r="C17" s="29">
        <v>2337.8000000000002</v>
      </c>
      <c r="D17" s="29">
        <f>C17/B17*100</f>
        <v>94.659270356723496</v>
      </c>
      <c r="E17" s="29">
        <f t="shared" si="0"/>
        <v>-131.89999999999964</v>
      </c>
    </row>
    <row r="18" spans="1:5" ht="40.5" customHeight="1" x14ac:dyDescent="0.2">
      <c r="A18" s="27" t="s">
        <v>23</v>
      </c>
      <c r="B18" s="29">
        <v>1901.8</v>
      </c>
      <c r="C18" s="29">
        <v>2247.69</v>
      </c>
      <c r="D18" s="29">
        <f>C18/B18*100</f>
        <v>118.18750657272059</v>
      </c>
      <c r="E18" s="29">
        <f t="shared" si="0"/>
        <v>345.8900000000001</v>
      </c>
    </row>
    <row r="19" spans="1:5" ht="18.75" x14ac:dyDescent="0.2">
      <c r="A19" s="28" t="s">
        <v>3</v>
      </c>
      <c r="B19" s="30">
        <v>10585.4</v>
      </c>
      <c r="C19" s="30">
        <f>SUM(C9:C18)</f>
        <v>11101.99</v>
      </c>
      <c r="D19" s="29">
        <f t="shared" ref="D19:D25" si="1">C19/B19*100</f>
        <v>104.88021236797853</v>
      </c>
      <c r="E19" s="29">
        <f t="shared" si="0"/>
        <v>516.59000000000015</v>
      </c>
    </row>
    <row r="20" spans="1:5" s="8" customFormat="1" ht="33.75" customHeight="1" x14ac:dyDescent="0.2">
      <c r="A20" s="28" t="s">
        <v>6</v>
      </c>
      <c r="B20" s="32">
        <f>B21+B22+B23+B24+B25+B26+B27</f>
        <v>10955</v>
      </c>
      <c r="C20" s="32">
        <f>C21+C22+C23+C24+C25+C26+C27</f>
        <v>30651.100000000002</v>
      </c>
      <c r="D20" s="30">
        <f t="shared" si="1"/>
        <v>279.79096303057969</v>
      </c>
      <c r="E20" s="30">
        <f t="shared" si="0"/>
        <v>19696.100000000002</v>
      </c>
    </row>
    <row r="21" spans="1:5" ht="24.75" customHeight="1" x14ac:dyDescent="0.2">
      <c r="A21" s="27" t="s">
        <v>7</v>
      </c>
      <c r="B21" s="29">
        <v>4568</v>
      </c>
      <c r="C21" s="29">
        <v>3361.8</v>
      </c>
      <c r="D21" s="29">
        <f t="shared" si="1"/>
        <v>73.594570928196148</v>
      </c>
      <c r="E21" s="29">
        <f t="shared" si="0"/>
        <v>-1206.1999999999998</v>
      </c>
    </row>
    <row r="22" spans="1:5" ht="27.75" customHeight="1" x14ac:dyDescent="0.2">
      <c r="A22" s="27" t="s">
        <v>8</v>
      </c>
      <c r="B22" s="29">
        <v>5086.5</v>
      </c>
      <c r="C22" s="29">
        <v>24811.9</v>
      </c>
      <c r="D22" s="29">
        <f t="shared" si="1"/>
        <v>487.79907598545174</v>
      </c>
      <c r="E22" s="29">
        <f t="shared" si="0"/>
        <v>19725.400000000001</v>
      </c>
    </row>
    <row r="23" spans="1:5" ht="27" customHeight="1" x14ac:dyDescent="0.2">
      <c r="A23" s="27" t="s">
        <v>12</v>
      </c>
      <c r="B23" s="29">
        <v>1122.5999999999999</v>
      </c>
      <c r="C23" s="29">
        <v>138.5</v>
      </c>
      <c r="D23" s="29">
        <f t="shared" si="1"/>
        <v>12.337430963833958</v>
      </c>
      <c r="E23" s="29">
        <f t="shared" si="0"/>
        <v>-984.09999999999991</v>
      </c>
    </row>
    <row r="24" spans="1:5" ht="30.75" customHeight="1" x14ac:dyDescent="0.2">
      <c r="A24" s="27" t="s">
        <v>36</v>
      </c>
      <c r="B24" s="29">
        <v>0</v>
      </c>
      <c r="C24" s="29">
        <v>195</v>
      </c>
      <c r="D24" s="29"/>
      <c r="E24" s="29">
        <f t="shared" si="0"/>
        <v>195</v>
      </c>
    </row>
    <row r="25" spans="1:5" ht="36" customHeight="1" x14ac:dyDescent="0.2">
      <c r="A25" s="27" t="s">
        <v>29</v>
      </c>
      <c r="B25" s="29">
        <v>466.4</v>
      </c>
      <c r="C25" s="29">
        <v>2143.9</v>
      </c>
      <c r="D25" s="29">
        <f t="shared" si="1"/>
        <v>459.66981132075472</v>
      </c>
      <c r="E25" s="29">
        <f t="shared" si="0"/>
        <v>1677.5</v>
      </c>
    </row>
    <row r="26" spans="1:5" ht="45.75" customHeight="1" x14ac:dyDescent="0.2">
      <c r="A26" s="27" t="s">
        <v>30</v>
      </c>
      <c r="B26" s="29"/>
      <c r="C26" s="29"/>
      <c r="D26" s="29"/>
      <c r="E26" s="29">
        <f t="shared" si="0"/>
        <v>0</v>
      </c>
    </row>
    <row r="27" spans="1:5" ht="43.5" customHeight="1" x14ac:dyDescent="0.2">
      <c r="A27" s="27" t="s">
        <v>31</v>
      </c>
      <c r="B27" s="29">
        <v>-288.5</v>
      </c>
      <c r="C27" s="29"/>
      <c r="D27" s="29"/>
      <c r="E27" s="29">
        <f t="shared" si="0"/>
        <v>288.5</v>
      </c>
    </row>
    <row r="28" spans="1:5" ht="36.75" customHeight="1" x14ac:dyDescent="0.2">
      <c r="A28" s="28" t="s">
        <v>4</v>
      </c>
      <c r="B28" s="30">
        <f>B19+B20</f>
        <v>21540.400000000001</v>
      </c>
      <c r="C28" s="30">
        <f>C19+C20</f>
        <v>41753.090000000004</v>
      </c>
      <c r="D28" s="29">
        <f>C28/B28*100</f>
        <v>193.83618688603741</v>
      </c>
      <c r="E28" s="29">
        <f t="shared" si="0"/>
        <v>20212.690000000002</v>
      </c>
    </row>
    <row r="29" spans="1:5" ht="18.75" x14ac:dyDescent="0.2">
      <c r="A29" s="19" t="s">
        <v>13</v>
      </c>
      <c r="B29" s="20"/>
      <c r="C29" s="20"/>
      <c r="D29" s="20"/>
      <c r="E29" s="20"/>
    </row>
    <row r="30" spans="1:5" ht="18.75" x14ac:dyDescent="0.2">
      <c r="A30" s="27" t="s">
        <v>15</v>
      </c>
      <c r="B30" s="29">
        <v>6786</v>
      </c>
      <c r="C30" s="29">
        <v>7419.9</v>
      </c>
      <c r="D30" s="29">
        <f>C30/B30*100</f>
        <v>109.34129089301503</v>
      </c>
      <c r="E30" s="29">
        <f>C30-B30</f>
        <v>633.89999999999964</v>
      </c>
    </row>
    <row r="31" spans="1:5" ht="18.75" x14ac:dyDescent="0.2">
      <c r="A31" s="27" t="s">
        <v>24</v>
      </c>
      <c r="B31" s="29">
        <v>136.9</v>
      </c>
      <c r="C31" s="29">
        <v>138.5</v>
      </c>
      <c r="D31" s="29">
        <v>101.4</v>
      </c>
      <c r="E31" s="29">
        <f>C31-B31</f>
        <v>1.5999999999999943</v>
      </c>
    </row>
    <row r="32" spans="1:5" ht="37.5" x14ac:dyDescent="0.2">
      <c r="A32" s="27" t="s">
        <v>14</v>
      </c>
      <c r="B32" s="29">
        <v>210.5</v>
      </c>
      <c r="C32" s="29">
        <v>338.2</v>
      </c>
      <c r="D32" s="29">
        <f>C32/B32*100</f>
        <v>160.66508313539191</v>
      </c>
      <c r="E32" s="29">
        <v>127.7</v>
      </c>
    </row>
    <row r="33" spans="1:5" ht="18.75" x14ac:dyDescent="0.2">
      <c r="A33" s="27" t="s">
        <v>25</v>
      </c>
      <c r="B33" s="29">
        <v>634.29999999999995</v>
      </c>
      <c r="C33" s="29">
        <v>1505.6</v>
      </c>
      <c r="D33" s="29">
        <v>237.4</v>
      </c>
      <c r="E33" s="29">
        <v>871.3</v>
      </c>
    </row>
    <row r="34" spans="1:5" ht="18.75" x14ac:dyDescent="0.2">
      <c r="A34" s="27" t="s">
        <v>37</v>
      </c>
      <c r="B34" s="29">
        <v>16377.3</v>
      </c>
      <c r="C34" s="29">
        <v>21797.3</v>
      </c>
      <c r="D34" s="29">
        <v>133.1</v>
      </c>
      <c r="E34" s="29">
        <v>5420</v>
      </c>
    </row>
    <row r="35" spans="1:5" ht="18.75" x14ac:dyDescent="0.2">
      <c r="A35" s="27" t="s">
        <v>10</v>
      </c>
      <c r="B35" s="29">
        <v>2799.8</v>
      </c>
      <c r="C35" s="29">
        <v>2848.7</v>
      </c>
      <c r="D35" s="29">
        <f t="shared" ref="D35:D40" si="2">C35/B35*100</f>
        <v>101.7465533252375</v>
      </c>
      <c r="E35" s="29">
        <f t="shared" ref="E35:E40" si="3">C35-B35</f>
        <v>48.899999999999636</v>
      </c>
    </row>
    <row r="36" spans="1:5" ht="18.75" x14ac:dyDescent="0.2">
      <c r="A36" s="27" t="s">
        <v>16</v>
      </c>
      <c r="B36" s="29">
        <v>1983.3</v>
      </c>
      <c r="C36" s="29">
        <v>482.9</v>
      </c>
      <c r="D36" s="29">
        <f t="shared" si="2"/>
        <v>24.348308374930671</v>
      </c>
      <c r="E36" s="29">
        <f t="shared" si="3"/>
        <v>-1500.4</v>
      </c>
    </row>
    <row r="37" spans="1:5" ht="18.75" x14ac:dyDescent="0.2">
      <c r="A37" s="27" t="s">
        <v>32</v>
      </c>
      <c r="B37" s="29">
        <v>62.6</v>
      </c>
      <c r="C37" s="29">
        <v>165.9</v>
      </c>
      <c r="D37" s="29">
        <f t="shared" si="2"/>
        <v>265.01597444089452</v>
      </c>
      <c r="E37" s="29">
        <f t="shared" si="3"/>
        <v>103.30000000000001</v>
      </c>
    </row>
    <row r="38" spans="1:5" ht="18.75" x14ac:dyDescent="0.2">
      <c r="A38" s="27" t="s">
        <v>26</v>
      </c>
      <c r="B38" s="29">
        <v>0</v>
      </c>
      <c r="C38" s="29">
        <v>1</v>
      </c>
      <c r="D38" s="29"/>
      <c r="E38" s="29">
        <f t="shared" si="3"/>
        <v>1</v>
      </c>
    </row>
    <row r="39" spans="1:5" ht="18.75" x14ac:dyDescent="0.2">
      <c r="A39" s="28" t="s">
        <v>22</v>
      </c>
      <c r="B39" s="33">
        <f>SUM(B30:B38)</f>
        <v>28990.699999999997</v>
      </c>
      <c r="C39" s="33">
        <f>SUM(C30:C38)</f>
        <v>34698</v>
      </c>
      <c r="D39" s="29">
        <f t="shared" si="2"/>
        <v>119.6866581351951</v>
      </c>
      <c r="E39" s="29">
        <f t="shared" si="3"/>
        <v>5707.3000000000029</v>
      </c>
    </row>
    <row r="40" spans="1:5" ht="18.75" x14ac:dyDescent="0.2">
      <c r="A40" s="28" t="s">
        <v>21</v>
      </c>
      <c r="B40" s="34">
        <f>B28-B39</f>
        <v>-7450.2999999999956</v>
      </c>
      <c r="C40" s="34">
        <f>C28-C39</f>
        <v>7055.0900000000038</v>
      </c>
      <c r="D40" s="29">
        <f t="shared" si="2"/>
        <v>-94.695381394037923</v>
      </c>
      <c r="E40" s="29">
        <f t="shared" si="3"/>
        <v>14505.39</v>
      </c>
    </row>
    <row r="41" spans="1:5" x14ac:dyDescent="0.2">
      <c r="D41" s="31"/>
      <c r="E41" s="31"/>
    </row>
    <row r="42" spans="1:5" x14ac:dyDescent="0.2">
      <c r="D42" s="31"/>
      <c r="E42" s="31"/>
    </row>
    <row r="43" spans="1:5" x14ac:dyDescent="0.2">
      <c r="D43" s="31"/>
      <c r="E43" s="31"/>
    </row>
  </sheetData>
  <mergeCells count="6">
    <mergeCell ref="A29:E29"/>
    <mergeCell ref="A3:D3"/>
    <mergeCell ref="A8:D8"/>
    <mergeCell ref="A2:D2"/>
    <mergeCell ref="A5:A6"/>
    <mergeCell ref="B5:D5"/>
  </mergeCells>
  <phoneticPr fontId="0" type="noConversion"/>
  <pageMargins left="0.78740157480314965" right="0.78740157480314965" top="0.47" bottom="0.84" header="0.24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adm</cp:lastModifiedBy>
  <cp:lastPrinted>2014-12-10T06:35:32Z</cp:lastPrinted>
  <dcterms:created xsi:type="dcterms:W3CDTF">2003-09-26T11:31:27Z</dcterms:created>
  <dcterms:modified xsi:type="dcterms:W3CDTF">2016-10-05T08:48:03Z</dcterms:modified>
</cp:coreProperties>
</file>